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60" windowWidth="20730" windowHeight="9075" tabRatio="379"/>
  </bookViews>
  <sheets>
    <sheet name="стоимость препаратов" sheetId="5" r:id="rId1"/>
  </sheets>
  <calcPr calcId="152511"/>
</workbook>
</file>

<file path=xl/calcChain.xml><?xml version="1.0" encoding="utf-8"?>
<calcChain xmlns="http://schemas.openxmlformats.org/spreadsheetml/2006/main">
  <c r="G136" i="5" l="1"/>
  <c r="G48" i="5"/>
  <c r="H48" i="5" s="1"/>
  <c r="G46" i="5" l="1"/>
  <c r="G47" i="5"/>
  <c r="G196" i="5" l="1"/>
  <c r="G195" i="5"/>
  <c r="G194" i="5"/>
  <c r="G193" i="5"/>
  <c r="G192" i="5"/>
  <c r="H192" i="5" s="1"/>
  <c r="G191" i="5"/>
  <c r="H191" i="5" s="1"/>
  <c r="G190" i="5"/>
  <c r="G189" i="5"/>
  <c r="H189" i="5" s="1"/>
  <c r="G188" i="5"/>
  <c r="G187" i="5"/>
  <c r="H187" i="5" s="1"/>
  <c r="G186" i="5"/>
  <c r="G185" i="5"/>
  <c r="H185" i="5" s="1"/>
  <c r="G184" i="5"/>
  <c r="G183" i="5"/>
  <c r="H183" i="5" s="1"/>
  <c r="G182" i="5"/>
  <c r="G181" i="5"/>
  <c r="H181" i="5" s="1"/>
  <c r="G180" i="5"/>
  <c r="G179" i="5"/>
  <c r="H179" i="5" s="1"/>
  <c r="G178" i="5"/>
  <c r="H178" i="5" s="1"/>
  <c r="G177" i="5"/>
  <c r="H177" i="5" s="1"/>
  <c r="G176" i="5"/>
  <c r="H176" i="5" s="1"/>
  <c r="G175" i="5"/>
  <c r="G174" i="5"/>
  <c r="G173" i="5"/>
  <c r="G172" i="5"/>
  <c r="G171" i="5"/>
  <c r="G170" i="5"/>
  <c r="H170" i="5" s="1"/>
  <c r="G169" i="5"/>
  <c r="G168" i="5"/>
  <c r="G165" i="5"/>
  <c r="G163" i="5"/>
  <c r="H163" i="5" s="1"/>
  <c r="G162" i="5"/>
  <c r="H162" i="5" s="1"/>
  <c r="G161" i="5"/>
  <c r="G160" i="5"/>
  <c r="H160" i="5" s="1"/>
  <c r="G159" i="5"/>
  <c r="H159" i="5" s="1"/>
  <c r="G158" i="5"/>
  <c r="H158" i="5" s="1"/>
  <c r="G157" i="5"/>
  <c r="G156" i="5"/>
  <c r="H156" i="5" s="1"/>
  <c r="G155" i="5"/>
  <c r="G154" i="5"/>
  <c r="G153" i="5"/>
  <c r="H153" i="5" s="1"/>
  <c r="G152" i="5"/>
  <c r="H152" i="5" s="1"/>
  <c r="G151" i="5"/>
  <c r="H151" i="5" s="1"/>
  <c r="G150" i="5"/>
  <c r="G149" i="5"/>
  <c r="H149" i="5" s="1"/>
  <c r="G148" i="5"/>
  <c r="H148" i="5" s="1"/>
  <c r="G147" i="5"/>
  <c r="G146" i="5"/>
  <c r="G145" i="5"/>
  <c r="H145" i="5" s="1"/>
  <c r="G144" i="5"/>
  <c r="G143" i="5"/>
  <c r="G142" i="5"/>
  <c r="H142" i="5" s="1"/>
  <c r="G141" i="5"/>
  <c r="H141" i="5" s="1"/>
  <c r="G140" i="5"/>
  <c r="H140" i="5" s="1"/>
  <c r="G139" i="5"/>
  <c r="H139" i="5" s="1"/>
  <c r="G138" i="5"/>
  <c r="G137" i="5"/>
  <c r="G135" i="5"/>
  <c r="H135" i="5" s="1"/>
  <c r="G134" i="5"/>
  <c r="G133" i="5"/>
  <c r="H133" i="5" s="1"/>
  <c r="G132" i="5"/>
  <c r="H132" i="5" s="1"/>
  <c r="G131" i="5"/>
  <c r="G130" i="5"/>
  <c r="H130" i="5" s="1"/>
  <c r="G129" i="5"/>
  <c r="G128" i="5"/>
  <c r="G127" i="5"/>
  <c r="G126" i="5"/>
  <c r="H126" i="5" s="1"/>
  <c r="G125" i="5"/>
  <c r="G124" i="5"/>
  <c r="G123" i="5"/>
  <c r="G122" i="5"/>
  <c r="H122" i="5" s="1"/>
  <c r="G121" i="5"/>
  <c r="G120" i="5"/>
  <c r="G119" i="5"/>
  <c r="G118" i="5"/>
  <c r="G117" i="5"/>
  <c r="G116" i="5"/>
  <c r="H116" i="5" s="1"/>
  <c r="G115" i="5"/>
  <c r="G114" i="5"/>
  <c r="G113" i="5"/>
  <c r="G112" i="5"/>
  <c r="H112" i="5" s="1"/>
  <c r="G111" i="5"/>
  <c r="H111" i="5" s="1"/>
  <c r="G110" i="5"/>
  <c r="G109" i="5"/>
  <c r="G108" i="5"/>
  <c r="G107" i="5"/>
  <c r="H107" i="5" s="1"/>
  <c r="G106" i="5"/>
  <c r="G105" i="5"/>
  <c r="G104" i="5"/>
  <c r="H104" i="5" s="1"/>
  <c r="G102" i="5"/>
  <c r="H102" i="5" s="1"/>
  <c r="G101" i="5"/>
  <c r="G100" i="5"/>
  <c r="G99" i="5"/>
  <c r="G98" i="5"/>
  <c r="G97" i="5"/>
  <c r="G96" i="5"/>
  <c r="H96" i="5" s="1"/>
  <c r="G95" i="5"/>
  <c r="G94" i="5"/>
  <c r="G93" i="5"/>
  <c r="H93" i="5" s="1"/>
  <c r="G92" i="5"/>
  <c r="H92" i="5" s="1"/>
  <c r="G91" i="5"/>
  <c r="G90" i="5"/>
  <c r="G89" i="5"/>
  <c r="G88" i="5"/>
  <c r="H88" i="5" s="1"/>
  <c r="G87" i="5"/>
  <c r="G86" i="5"/>
  <c r="G85" i="5"/>
  <c r="H85" i="5" s="1"/>
  <c r="G84" i="5"/>
  <c r="H84" i="5" s="1"/>
  <c r="G83" i="5"/>
  <c r="G82" i="5"/>
  <c r="G81" i="5"/>
  <c r="H81" i="5" s="1"/>
  <c r="G80" i="5"/>
  <c r="G79" i="5"/>
  <c r="G78" i="5"/>
  <c r="G77" i="5"/>
  <c r="H77" i="5" s="1"/>
  <c r="G76" i="5"/>
  <c r="G75" i="5"/>
  <c r="G74" i="5"/>
  <c r="G73" i="5"/>
  <c r="G72" i="5"/>
  <c r="H72" i="5" s="1"/>
  <c r="G71" i="5"/>
  <c r="G70" i="5"/>
  <c r="H70" i="5" s="1"/>
  <c r="G69" i="5"/>
  <c r="H69" i="5" s="1"/>
  <c r="G68" i="5"/>
  <c r="G67" i="5"/>
  <c r="G66" i="5"/>
  <c r="G65" i="5"/>
  <c r="H65" i="5" s="1"/>
  <c r="G64" i="5"/>
  <c r="G63" i="5"/>
  <c r="G62" i="5"/>
  <c r="G61" i="5"/>
  <c r="H61" i="5" s="1"/>
  <c r="G60" i="5"/>
  <c r="H60" i="5" s="1"/>
  <c r="G59" i="5"/>
  <c r="G58" i="5"/>
  <c r="H58" i="5" s="1"/>
  <c r="G57" i="5"/>
  <c r="G56" i="5"/>
  <c r="G55" i="5"/>
  <c r="H55" i="5" s="1"/>
  <c r="G54" i="5"/>
  <c r="G53" i="5"/>
  <c r="H53" i="5" s="1"/>
  <c r="G52" i="5"/>
  <c r="G51" i="5"/>
  <c r="G50" i="5"/>
  <c r="H50" i="5" s="1"/>
  <c r="G49" i="5"/>
  <c r="H49" i="5" s="1"/>
  <c r="G45" i="5"/>
  <c r="H45" i="5" s="1"/>
  <c r="G44" i="5"/>
  <c r="G43" i="5"/>
  <c r="G42" i="5"/>
  <c r="H42" i="5" s="1"/>
  <c r="G41" i="5"/>
  <c r="H41" i="5" s="1"/>
  <c r="G40" i="5"/>
  <c r="G39" i="5"/>
  <c r="G38" i="5"/>
  <c r="H38" i="5" s="1"/>
  <c r="G37" i="5"/>
  <c r="H37" i="5" s="1"/>
  <c r="G36" i="5"/>
  <c r="G35" i="5"/>
  <c r="H35" i="5" s="1"/>
  <c r="G34" i="5"/>
  <c r="G33" i="5"/>
  <c r="H33" i="5" s="1"/>
  <c r="G32" i="5"/>
  <c r="G31" i="5"/>
  <c r="H31" i="5" s="1"/>
  <c r="G30" i="5"/>
  <c r="G29" i="5"/>
  <c r="G28" i="5"/>
  <c r="G27" i="5"/>
  <c r="G26" i="5"/>
  <c r="H26" i="5" s="1"/>
  <c r="G25" i="5"/>
  <c r="H25" i="5" s="1"/>
  <c r="G24" i="5"/>
  <c r="G23" i="5"/>
  <c r="G21" i="5"/>
  <c r="H21" i="5" s="1"/>
  <c r="G20" i="5"/>
  <c r="G19" i="5"/>
  <c r="G17" i="5"/>
  <c r="H17" i="5" s="1"/>
  <c r="G16" i="5"/>
  <c r="G15" i="5"/>
  <c r="G14" i="5"/>
  <c r="G13" i="5"/>
  <c r="G12" i="5"/>
  <c r="G11" i="5"/>
  <c r="G10" i="5"/>
  <c r="H13" i="5" l="1"/>
  <c r="H10" i="5"/>
  <c r="H14" i="5"/>
  <c r="H43" i="5"/>
  <c r="H64" i="5"/>
  <c r="H134" i="5"/>
  <c r="H34" i="5"/>
  <c r="H63" i="5"/>
  <c r="H91" i="5"/>
  <c r="H108" i="5"/>
  <c r="H117" i="5"/>
  <c r="H127" i="5"/>
  <c r="H144" i="5"/>
  <c r="H147" i="5"/>
  <c r="H168" i="5"/>
  <c r="H171" i="5"/>
  <c r="H173" i="5"/>
  <c r="H175" i="5"/>
  <c r="H180" i="5"/>
  <c r="H194" i="5"/>
  <c r="H19" i="5"/>
  <c r="H23" i="5"/>
  <c r="H29" i="5"/>
  <c r="H78" i="5"/>
  <c r="H190" i="5"/>
  <c r="H59" i="5"/>
  <c r="H75" i="5"/>
  <c r="H89" i="5"/>
  <c r="H12" i="5"/>
  <c r="H32" i="5"/>
  <c r="H39" i="5"/>
  <c r="H44" i="5"/>
  <c r="H52" i="5"/>
  <c r="H62" i="5"/>
  <c r="H66" i="5"/>
  <c r="H30" i="5"/>
  <c r="H27" i="5"/>
  <c r="H36" i="5"/>
  <c r="H40" i="5"/>
  <c r="H51" i="5"/>
  <c r="H54" i="5"/>
  <c r="H57" i="5"/>
  <c r="H99" i="5"/>
  <c r="H137" i="5"/>
  <c r="H146" i="5"/>
  <c r="H157" i="5"/>
  <c r="H161" i="5"/>
  <c r="H165" i="5"/>
  <c r="H172" i="5"/>
  <c r="H182" i="5"/>
  <c r="H184" i="5"/>
  <c r="H186" i="5"/>
  <c r="H188" i="5"/>
  <c r="H193" i="5"/>
  <c r="H56" i="5"/>
  <c r="H150" i="5"/>
  <c r="H155" i="5"/>
  <c r="H169" i="5"/>
  <c r="H174" i="5"/>
  <c r="H68" i="5"/>
  <c r="H131" i="5"/>
  <c r="H15" i="5"/>
  <c r="H16" i="5"/>
  <c r="H20" i="5"/>
  <c r="H24" i="5"/>
  <c r="H71" i="5"/>
  <c r="H73" i="5"/>
  <c r="H76" i="5"/>
  <c r="H79" i="5"/>
  <c r="H80" i="5"/>
  <c r="H82" i="5"/>
  <c r="H86" i="5"/>
  <c r="H87" i="5"/>
  <c r="H90" i="5"/>
  <c r="H94" i="5"/>
  <c r="H95" i="5"/>
  <c r="H97" i="5"/>
  <c r="H98" i="5"/>
  <c r="H100" i="5"/>
  <c r="H101" i="5"/>
  <c r="H105" i="5"/>
  <c r="H106" i="5"/>
  <c r="H109" i="5"/>
  <c r="H110" i="5"/>
  <c r="H113" i="5"/>
  <c r="H114" i="5"/>
  <c r="H115" i="5"/>
  <c r="H118" i="5"/>
  <c r="H119" i="5"/>
  <c r="H120" i="5"/>
  <c r="H121" i="5"/>
  <c r="H123" i="5"/>
  <c r="H124" i="5"/>
  <c r="H125" i="5"/>
  <c r="H128" i="5"/>
  <c r="H129" i="5"/>
  <c r="H138" i="5"/>
</calcChain>
</file>

<file path=xl/sharedStrings.xml><?xml version="1.0" encoding="utf-8"?>
<sst xmlns="http://schemas.openxmlformats.org/spreadsheetml/2006/main" count="207" uniqueCount="207">
  <si>
    <t>№ п/п</t>
  </si>
  <si>
    <t>АСД-3 фл. 100мл</t>
  </si>
  <si>
    <t xml:space="preserve">Бинт 7*14 см. н/стер. 1/280 шт. </t>
  </si>
  <si>
    <t xml:space="preserve">Ветбицин - 3, 600 тыс ЕД </t>
  </si>
  <si>
    <t xml:space="preserve">Катетер для периферических вен с доп/портом </t>
  </si>
  <si>
    <t>Нобивак DHPPI (чума, парвовирус, аденовирус и парагрипп)</t>
  </si>
  <si>
    <t xml:space="preserve">Нобивак RL </t>
  </si>
  <si>
    <t xml:space="preserve">Поливак-ТМ д/кош. </t>
  </si>
  <si>
    <t xml:space="preserve">Поливак-ТМ д/соб. </t>
  </si>
  <si>
    <t xml:space="preserve">Трициллин (6гр.) </t>
  </si>
  <si>
    <t>Гискан-5 сыворотка</t>
  </si>
  <si>
    <t>Глобфел-4</t>
  </si>
  <si>
    <t>Циклон (Твердый) 20кг/уп</t>
  </si>
  <si>
    <t xml:space="preserve">Мультикан - 4 </t>
  </si>
  <si>
    <t>Мультикан - 8</t>
  </si>
  <si>
    <t xml:space="preserve">Мультифел - 4  </t>
  </si>
  <si>
    <t>Алюминиум спрей 300мл</t>
  </si>
  <si>
    <t>Кантарен 100мл</t>
  </si>
  <si>
    <t>Клини лосьон д/ушей 50мл</t>
  </si>
  <si>
    <t>Ковинан 20мл</t>
  </si>
  <si>
    <t>Лиарсин 100мл</t>
  </si>
  <si>
    <t>Нить №0 10м хирургич. полиамидная рассасыв.</t>
  </si>
  <si>
    <t>Риботан 10 доз</t>
  </si>
  <si>
    <t xml:space="preserve">Травматин 100 мл  </t>
  </si>
  <si>
    <t>Антисептический р-р 500мл.</t>
  </si>
  <si>
    <t>Антитокс 100мл.</t>
  </si>
  <si>
    <t>Бинт 5*10 см. н/стер. 1/600</t>
  </si>
  <si>
    <t>Дирофен таб. (кошки+собаки) № 6</t>
  </si>
  <si>
    <t>Игла хирургическая 3А1-1,1*50 №10</t>
  </si>
  <si>
    <t>Катетер в/вен с портом 0,7*19 (желт)</t>
  </si>
  <si>
    <t>Ксиланит 50 мл.</t>
  </si>
  <si>
    <t>Нить №2 10м хирургич. полиамидная рассасыв. (поликон)</t>
  </si>
  <si>
    <t>Нить №4 10м хирургич. полиамидная рассасыв. (поликон)</t>
  </si>
  <si>
    <t>Нобивак LEPTO (лептоспироз)</t>
  </si>
  <si>
    <t>Овариовит 10 мл.</t>
  </si>
  <si>
    <t>Веракол 100мл</t>
  </si>
  <si>
    <t>Дексафорт 50мл</t>
  </si>
  <si>
    <t>Диронет таб. д/собак №6 1/100</t>
  </si>
  <si>
    <t>Йод спирт. 5% 100мл</t>
  </si>
  <si>
    <t>Ковертал 100мл</t>
  </si>
  <si>
    <t>Нобивак TRICAT</t>
  </si>
  <si>
    <t>Байтрил 5% 100 мл</t>
  </si>
  <si>
    <t>Бутастим 100 мл (аналог катазала)</t>
  </si>
  <si>
    <t>Вакдерм F</t>
  </si>
  <si>
    <t>Витам 100 мл.</t>
  </si>
  <si>
    <t>Дирофен суспензия д/собак 10 мл</t>
  </si>
  <si>
    <t>Интрамицин 100 мл</t>
  </si>
  <si>
    <t>Катетер молочный 1/12</t>
  </si>
  <si>
    <t>Мазь Ям 50 мл</t>
  </si>
  <si>
    <t>Натрия хлорид 0,9% 100 мл</t>
  </si>
  <si>
    <t>Новокаин 0,5% 100 мл</t>
  </si>
  <si>
    <t xml:space="preserve">Отодектин 10 мл </t>
  </si>
  <si>
    <t>Пропофол каби 10 мг/мл 50 мл</t>
  </si>
  <si>
    <t>Седимин (йод, селен, железо) 100 мл</t>
  </si>
  <si>
    <t>Система инфузионная КОМЕТА с иглой 20G 0,9*40мм</t>
  </si>
  <si>
    <t>Уротропин 40% 20 мл</t>
  </si>
  <si>
    <t>Фармоксидин 100 мл</t>
  </si>
  <si>
    <t>Шприц одн. КОМЕТА 1 мл с иглой</t>
  </si>
  <si>
    <t>Шприц одн. КОМЕТА 2 мл с иглой</t>
  </si>
  <si>
    <t>Шприц одн. КОМЕТА 5 мл с иглой</t>
  </si>
  <si>
    <t>Вакдерм</t>
  </si>
  <si>
    <t>Глюкоза 5% 100мл</t>
  </si>
  <si>
    <t>Катетер стерильн. д/кош. Kruuse 1*130 бариевый со стилетом</t>
  </si>
  <si>
    <t>Поливеркан № 8 куб.</t>
  </si>
  <si>
    <t>Хлоргексидина биглюконат пл.фл.0,05% 100мл</t>
  </si>
  <si>
    <t>Хондартрон 100мл</t>
  </si>
  <si>
    <t>Шприц одн. КОМЕТА 10 мл с иглой</t>
  </si>
  <si>
    <t>Шприц одн. КОМЕТА 20 мл с иглой</t>
  </si>
  <si>
    <t>Эурикан DHPPi+L</t>
  </si>
  <si>
    <t>Кот Эрвин №3 (лечен. мочекам. б-ни) 10 мл.</t>
  </si>
  <si>
    <t>Аверсектиновая мазь Банка 15 гр.</t>
  </si>
  <si>
    <t>Байтрил 2,5% 100 мл</t>
  </si>
  <si>
    <t>Вата мед. хирург. н/стер. 250 гр.</t>
  </si>
  <si>
    <t>Гепатоджект 100 мл</t>
  </si>
  <si>
    <t>Кортексон Ретард 100мл</t>
  </si>
  <si>
    <t>Кофеин 20% 100 мл</t>
  </si>
  <si>
    <t>Левомеколь мазь 200,0</t>
  </si>
  <si>
    <t>Отодектин 5мл</t>
  </si>
  <si>
    <t>Перекись водорода 3% 100 мл</t>
  </si>
  <si>
    <t>Раствор Рингер-Локка 100мл</t>
  </si>
  <si>
    <t>Тилозин 50 50мл</t>
  </si>
  <si>
    <t>Эвинтон 100 мл</t>
  </si>
  <si>
    <t>Энрофлоксацин 5% 100 мл</t>
  </si>
  <si>
    <t>Золетил - 100 (5мл)</t>
  </si>
  <si>
    <t>Лактостоп 7 мл д/собак</t>
  </si>
  <si>
    <t xml:space="preserve">Амоксицилин - Л 15% 100мл </t>
  </si>
  <si>
    <t>Отибиовин (отит) 20 мл</t>
  </si>
  <si>
    <t>Ксила 50 мл</t>
  </si>
  <si>
    <t xml:space="preserve">Трициллин (40гр.) </t>
  </si>
  <si>
    <t>Дирофен таб. Плюс (кошки+собаки) № 6</t>
  </si>
  <si>
    <t>Тетрацилин 5 гр</t>
  </si>
  <si>
    <t>Окситоцин 10 ед/мл. 20 мл</t>
  </si>
  <si>
    <t>Анальгин 50% р-р 2 мл № 10</t>
  </si>
  <si>
    <t>Мазь Ям 20 гр</t>
  </si>
  <si>
    <t>Но-шпа р-р 20 мг амп.2 мл № 25</t>
  </si>
  <si>
    <t>Шприц 1 мл. однораз. инсул</t>
  </si>
  <si>
    <t>Шприц 20 мл. однораз.</t>
  </si>
  <si>
    <t>Экоцид - С 50 гр</t>
  </si>
  <si>
    <t>Ветом-1.1 5 гр</t>
  </si>
  <si>
    <t>Лобелон 100мл</t>
  </si>
  <si>
    <t>Шприц одн. КОМЕТА 2,5 мл с иглой</t>
  </si>
  <si>
    <t>б.яр</t>
  </si>
  <si>
    <t>лянтор</t>
  </si>
  <si>
    <t>когалым</t>
  </si>
  <si>
    <t>Азинокс №6 таб.</t>
  </si>
  <si>
    <t xml:space="preserve">Альбен С №6 </t>
  </si>
  <si>
    <t>Гамавит 6 мл</t>
  </si>
  <si>
    <t>Каниквантел плюс 24 таб</t>
  </si>
  <si>
    <t>Вет. Паспорт д/животных</t>
  </si>
  <si>
    <t>Попона д/кошек Талисмед более       4-х кг.</t>
  </si>
  <si>
    <t>Террамицин - спрей 150мл</t>
  </si>
  <si>
    <t>Гамавит 10 мл (Микро-плюс)</t>
  </si>
  <si>
    <t>Детокс 100 мл (аналог антитокса)</t>
  </si>
  <si>
    <t>Линкомицин 10% 100 мл</t>
  </si>
  <si>
    <t>Фортиклин спрей 250 мл</t>
  </si>
  <si>
    <t>Аскорбиновая кислота 50мг 2мл*10амп</t>
  </si>
  <si>
    <t>Атропина сульфат 0,1% 1мл*10 амп</t>
  </si>
  <si>
    <t>Бандаж-повязка самофикс. 2,5*4,5м</t>
  </si>
  <si>
    <t>Борглюконат кальция 20% 100мл</t>
  </si>
  <si>
    <t xml:space="preserve">Ветбицин - 3, 1200 тыс ЕД </t>
  </si>
  <si>
    <t xml:space="preserve">Гентамицин 4% 100мл </t>
  </si>
  <si>
    <t xml:space="preserve">Гентамицин 4% 10 мл. </t>
  </si>
  <si>
    <t>Димедрол р-р 1%, амп. 1мл, № 10</t>
  </si>
  <si>
    <t>Димедрол таб. 0,05 № 20</t>
  </si>
  <si>
    <t>Иммунофан 0,005%, 1мл, уп. 5амп.</t>
  </si>
  <si>
    <t>Камедон - 12,5%, уп.2мл*3амп.</t>
  </si>
  <si>
    <t>Кафорсен 100мл</t>
  </si>
  <si>
    <t>Кетгут №1 без иглы 75см</t>
  </si>
  <si>
    <t>Кеторол амп. 0,03 мл. 1МЛ №10</t>
  </si>
  <si>
    <t>Кофеин бензоат-натрия 20% фл. 20 мл</t>
  </si>
  <si>
    <t>Лазикс амп. 2мл № 10</t>
  </si>
  <si>
    <t>Миксоферон 100доз</t>
  </si>
  <si>
    <t>Новокаин 2% 100 мл</t>
  </si>
  <si>
    <t>Панангин 40мг/мл 10 мл №5</t>
  </si>
  <si>
    <t>Рибоксин р-р 2% амп. 5 мл № 10</t>
  </si>
  <si>
    <t>Раствор Рингер-Локка 250мл</t>
  </si>
  <si>
    <t>Салфетки марл. стер. №10 (16*14)</t>
  </si>
  <si>
    <t>Церукал 2 мл № 10</t>
  </si>
  <si>
    <t>Этамзилат 12,5% амп. 2мл № 10</t>
  </si>
  <si>
    <t>Лидокаин р-р амп. 100мг/мл 2мл № 10</t>
  </si>
  <si>
    <t>Лидокаин спрей фл. 38гр. (650 доз)</t>
  </si>
  <si>
    <t>Вермидин № 2 таб. д/кошек</t>
  </si>
  <si>
    <t>Глюкоза 5% 250мл</t>
  </si>
  <si>
    <t>Дирофен таб. (котята+щенки) № 6</t>
  </si>
  <si>
    <t>Попона д/кошек Тошка и Ко (большая)</t>
  </si>
  <si>
    <t>Тронцил-К № 20 таб</t>
  </si>
  <si>
    <t xml:space="preserve">Фоспренил 10 мл </t>
  </si>
  <si>
    <t xml:space="preserve">Фоспренил 50 мл </t>
  </si>
  <si>
    <t>Фунгин форте 30мл (спрей)</t>
  </si>
  <si>
    <t>Шприц одн. прим. KD 20 мл с иглой 0,8*38</t>
  </si>
  <si>
    <t>Шприц одн. KD 10 мл с иглой 0,8*38</t>
  </si>
  <si>
    <t>Бинт "VitaVet" (бандаж) самофикс. с рисунком 10 см*4,5м</t>
  </si>
  <si>
    <t>Вазелин 200 гр</t>
  </si>
  <si>
    <t>Ветом 1.1 50 гр</t>
  </si>
  <si>
    <t>Дирофен таб. Плюс (д/собак крупных пород) № 6</t>
  </si>
  <si>
    <t>Игла инъекционная КОМЕТА 18G 1.2*40</t>
  </si>
  <si>
    <t>Кантарен пероральный 20 мл</t>
  </si>
  <si>
    <t>Катетер в/вен G18 c портом (зеленый)</t>
  </si>
  <si>
    <t>Катетер в/вен G24 c портом 0,7*19 (желтый)</t>
  </si>
  <si>
    <t>Катетер стерильн.  д/кошек Kruuse 1,3*135мм бариевый со стилетом уретральный</t>
  </si>
  <si>
    <t>Ковертал 10 мл</t>
  </si>
  <si>
    <t>Мильбемакс д/щенков и маленьких собак № 2</t>
  </si>
  <si>
    <t>Рабизин в-на против бешенства</t>
  </si>
  <si>
    <t>Синулокс 100 мл</t>
  </si>
  <si>
    <t>Споровит 10 мл</t>
  </si>
  <si>
    <t>Хондартрон 10 мл</t>
  </si>
  <si>
    <t>Шприц одн. прим. KD 1,0 д/инсул. с иглой 0,45*16</t>
  </si>
  <si>
    <t>Микрочип радиочастотный (OTI2) непродуктивные животные</t>
  </si>
  <si>
    <t>Микрочип радиочастотный (KUPSAN) продуктивные животные</t>
  </si>
  <si>
    <t>Виттри-1 100 мл</t>
  </si>
  <si>
    <t>Катазалан 100 мл</t>
  </si>
  <si>
    <t>Мастометрин 10 мл</t>
  </si>
  <si>
    <t>Натрия хлорид 0,9% 250 мл</t>
  </si>
  <si>
    <t>Рабифел в-на против бешенства</t>
  </si>
  <si>
    <t xml:space="preserve">Циклонет (мягкий) </t>
  </si>
  <si>
    <t>Вирусвакцина против ЗУД (КРС старше 6 мес)</t>
  </si>
  <si>
    <t>Вирусвакцина против ЗУД (КРС младше 6 мес)</t>
  </si>
  <si>
    <t>Синулокс 50 мг таб.10</t>
  </si>
  <si>
    <t>телефон</t>
  </si>
  <si>
    <t>Наименование  препаратов</t>
  </si>
  <si>
    <t>Ветеринарный участок п.г.т. Белый Яр, Сургутский район, п.г.т.Белый Яр, ул. Лесная д.19-а</t>
  </si>
  <si>
    <t>8 (3462) 74-66-23</t>
  </si>
  <si>
    <t>Ветеринарный отдел г. Когалым, ХМАО-Югра, г. Когалым, ул. Молодежная д.9</t>
  </si>
  <si>
    <t>8 (3466) 72-81-97</t>
  </si>
  <si>
    <t>Ветеринарный участок с.п. Нижнесортымский. Сургутский район, с.п.Нижнесортымский, переулок Таежный д.4</t>
  </si>
  <si>
    <t>8-922-761-29-49</t>
  </si>
  <si>
    <t>Сведения о ветеринарных аптеках филиалов,</t>
  </si>
  <si>
    <t>осуществляющих реализацию лекарственных препаратов,</t>
  </si>
  <si>
    <t>предназначенных для животных</t>
  </si>
  <si>
    <t>филиал БУ Ветеринарный центр" в Сургутском районе</t>
  </si>
  <si>
    <t>от 16.11.18 № 1090</t>
  </si>
  <si>
    <t>Приложение к письму БУ Ветеринарный центр</t>
  </si>
  <si>
    <t>Цена</t>
  </si>
  <si>
    <t>Адрес                  местонахождения</t>
  </si>
  <si>
    <t>Азинокс + №6 таб.</t>
  </si>
  <si>
    <t>АСД-2 фл. 100мл</t>
  </si>
  <si>
    <t>Бинт "Luxsan" c горькой пропиткой 5*450</t>
  </si>
  <si>
    <t>Дюфалайт 500 мл</t>
  </si>
  <si>
    <t>Йодинол 100 мл</t>
  </si>
  <si>
    <t>Катетер в/вен с портом (фиолет.)</t>
  </si>
  <si>
    <t>Левомеколь мазь 250,0</t>
  </si>
  <si>
    <t xml:space="preserve">Панкреалекс 100 мл </t>
  </si>
  <si>
    <t>Празицид суспензия  (котята) 5 мл</t>
  </si>
  <si>
    <t>Уро-Урси №14 таб.</t>
  </si>
  <si>
    <t>Фелиферон раствор д/и 2,5 мл. № 5</t>
  </si>
  <si>
    <t>Флексопрофен 2,5% 10 мл.</t>
  </si>
  <si>
    <t>Анандин 10 % 2мл. №3 амп. 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</si>
</sst>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6C3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/>
    <xf numFmtId="2" fontId="1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/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right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1" fontId="4" fillId="0" borderId="8" xfId="0" applyNumberFormat="1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164" fontId="1" fillId="0" borderId="7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1" fillId="0" borderId="12" xfId="0" applyNumberFormat="1" applyFont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97"/>
  <sheetViews>
    <sheetView tabSelected="1" view="pageBreakPreview" zoomScaleNormal="85" zoomScaleSheetLayoutView="100" workbookViewId="0">
      <selection activeCell="H136" sqref="H136"/>
    </sheetView>
  </sheetViews>
  <sheetFormatPr defaultColWidth="10.33203125" defaultRowHeight="11.25" outlineLevelRow="2" x14ac:dyDescent="0.2"/>
  <cols>
    <col min="1" max="1" width="6" style="6" customWidth="1"/>
    <col min="2" max="2" width="31" style="6" customWidth="1"/>
    <col min="3" max="3" width="27.5" style="36" customWidth="1"/>
    <col min="4" max="4" width="44.33203125" style="6" customWidth="1"/>
    <col min="5" max="5" width="12" style="6" hidden="1" customWidth="1"/>
    <col min="6" max="6" width="13.1640625" style="6" hidden="1" customWidth="1"/>
    <col min="7" max="7" width="10.83203125" style="7" hidden="1" customWidth="1"/>
    <col min="8" max="8" width="16.5" style="7" customWidth="1"/>
    <col min="9" max="11" width="10.33203125" style="7" hidden="1" customWidth="1"/>
    <col min="12" max="12" width="10.33203125" style="7" customWidth="1"/>
    <col min="13" max="16384" width="10.33203125" style="7"/>
  </cols>
  <sheetData>
    <row r="1" spans="1:11" ht="19.149999999999999" customHeight="1" x14ac:dyDescent="0.2"/>
    <row r="2" spans="1:11" ht="21" customHeight="1" x14ac:dyDescent="0.2">
      <c r="B2" s="51" t="s">
        <v>191</v>
      </c>
      <c r="C2" s="51"/>
      <c r="D2" s="51"/>
      <c r="E2" s="51"/>
      <c r="F2" s="51"/>
      <c r="G2" s="51"/>
      <c r="H2" s="51"/>
    </row>
    <row r="3" spans="1:11" ht="21" customHeight="1" x14ac:dyDescent="0.2">
      <c r="C3" s="37"/>
      <c r="D3" s="51" t="s">
        <v>190</v>
      </c>
      <c r="E3" s="51"/>
      <c r="F3" s="51"/>
      <c r="G3" s="51"/>
      <c r="H3" s="51"/>
    </row>
    <row r="4" spans="1:11" ht="24" customHeight="1" x14ac:dyDescent="0.2">
      <c r="A4" s="52" t="s">
        <v>186</v>
      </c>
      <c r="B4" s="52"/>
      <c r="C4" s="52"/>
      <c r="D4" s="52"/>
      <c r="E4" s="52"/>
      <c r="F4" s="52"/>
      <c r="G4" s="52"/>
      <c r="H4" s="52"/>
    </row>
    <row r="5" spans="1:11" ht="25.9" customHeight="1" x14ac:dyDescent="0.2">
      <c r="A5" s="52" t="s">
        <v>187</v>
      </c>
      <c r="B5" s="52"/>
      <c r="C5" s="52"/>
      <c r="D5" s="52"/>
      <c r="E5" s="52"/>
      <c r="F5" s="52"/>
      <c r="G5" s="52"/>
      <c r="H5" s="52"/>
    </row>
    <row r="6" spans="1:11" ht="25.9" customHeight="1" x14ac:dyDescent="0.2">
      <c r="A6" s="52" t="s">
        <v>188</v>
      </c>
      <c r="B6" s="52"/>
      <c r="C6" s="52"/>
      <c r="D6" s="52"/>
      <c r="E6" s="52"/>
      <c r="F6" s="52"/>
      <c r="G6" s="52"/>
      <c r="H6" s="52"/>
    </row>
    <row r="7" spans="1:11" ht="27" customHeight="1" x14ac:dyDescent="0.2">
      <c r="A7" s="53" t="s">
        <v>189</v>
      </c>
      <c r="B7" s="53"/>
      <c r="C7" s="53"/>
      <c r="D7" s="53"/>
      <c r="E7" s="53"/>
      <c r="F7" s="53"/>
      <c r="G7" s="53"/>
      <c r="H7" s="53"/>
    </row>
    <row r="8" spans="1:11" ht="15.6" customHeight="1" x14ac:dyDescent="0.2">
      <c r="E8" s="8"/>
      <c r="F8" s="8"/>
    </row>
    <row r="9" spans="1:11" s="5" customFormat="1" ht="37.15" customHeight="1" x14ac:dyDescent="0.25">
      <c r="A9" s="35" t="s">
        <v>0</v>
      </c>
      <c r="B9" s="35" t="s">
        <v>193</v>
      </c>
      <c r="C9" s="35" t="s">
        <v>178</v>
      </c>
      <c r="D9" s="34" t="s">
        <v>179</v>
      </c>
      <c r="E9" s="50" t="s">
        <v>192</v>
      </c>
      <c r="F9" s="50"/>
      <c r="G9" s="50"/>
      <c r="H9" s="50"/>
      <c r="I9" s="5" t="s">
        <v>101</v>
      </c>
      <c r="J9" s="5" t="s">
        <v>102</v>
      </c>
      <c r="K9" s="5" t="s">
        <v>103</v>
      </c>
    </row>
    <row r="10" spans="1:11" s="5" customFormat="1" ht="15.75" customHeight="1" outlineLevel="2" x14ac:dyDescent="0.25">
      <c r="A10" s="9">
        <v>1</v>
      </c>
      <c r="B10" s="49" t="s">
        <v>180</v>
      </c>
      <c r="C10" s="49" t="s">
        <v>181</v>
      </c>
      <c r="D10" s="24" t="s">
        <v>70</v>
      </c>
      <c r="E10" s="42">
        <v>5</v>
      </c>
      <c r="F10" s="43">
        <v>215</v>
      </c>
      <c r="G10" s="44">
        <f t="shared" ref="G10:G57" si="0">F10/E10</f>
        <v>43</v>
      </c>
      <c r="H10" s="45">
        <f>FLOOR(G10*80/100+G10,0.5)</f>
        <v>77</v>
      </c>
      <c r="I10" s="5">
        <v>3</v>
      </c>
      <c r="K10" s="5">
        <v>1</v>
      </c>
    </row>
    <row r="11" spans="1:11" s="5" customFormat="1" ht="15.75" customHeight="1" outlineLevel="2" x14ac:dyDescent="0.25">
      <c r="A11" s="9">
        <v>2</v>
      </c>
      <c r="B11" s="47"/>
      <c r="C11" s="47"/>
      <c r="D11" s="25" t="s">
        <v>194</v>
      </c>
      <c r="E11" s="1">
        <v>10</v>
      </c>
      <c r="F11" s="2">
        <v>760</v>
      </c>
      <c r="G11" s="3">
        <f t="shared" si="0"/>
        <v>76</v>
      </c>
      <c r="H11" s="27">
        <v>226.5</v>
      </c>
    </row>
    <row r="12" spans="1:11" s="5" customFormat="1" ht="15.75" customHeight="1" outlineLevel="2" x14ac:dyDescent="0.25">
      <c r="A12" s="9">
        <v>3</v>
      </c>
      <c r="B12" s="47"/>
      <c r="C12" s="47"/>
      <c r="D12" s="25" t="s">
        <v>104</v>
      </c>
      <c r="E12" s="1">
        <v>20</v>
      </c>
      <c r="F12" s="2">
        <v>1460</v>
      </c>
      <c r="G12" s="3">
        <f t="shared" si="0"/>
        <v>73</v>
      </c>
      <c r="H12" s="27">
        <f t="shared" ref="H12:H58" si="1">FLOOR(G12*80/100+G12,0.5)</f>
        <v>131</v>
      </c>
    </row>
    <row r="13" spans="1:11" s="5" customFormat="1" ht="15.75" customHeight="1" outlineLevel="2" x14ac:dyDescent="0.25">
      <c r="A13" s="9">
        <v>4</v>
      </c>
      <c r="B13" s="47"/>
      <c r="C13" s="47"/>
      <c r="D13" s="25" t="s">
        <v>105</v>
      </c>
      <c r="E13" s="1">
        <v>20</v>
      </c>
      <c r="F13" s="2">
        <v>2040</v>
      </c>
      <c r="G13" s="3">
        <f t="shared" si="0"/>
        <v>102</v>
      </c>
      <c r="H13" s="27">
        <f>FLOOR(G13*80/100+G13,0.5)</f>
        <v>183.5</v>
      </c>
    </row>
    <row r="14" spans="1:11" s="5" customFormat="1" ht="37.5" customHeight="1" outlineLevel="2" x14ac:dyDescent="0.25">
      <c r="A14" s="9">
        <v>5</v>
      </c>
      <c r="B14" s="47"/>
      <c r="C14" s="47"/>
      <c r="D14" s="25" t="s">
        <v>16</v>
      </c>
      <c r="E14" s="1">
        <v>1</v>
      </c>
      <c r="F14" s="2">
        <v>488</v>
      </c>
      <c r="G14" s="21">
        <f t="shared" si="0"/>
        <v>488</v>
      </c>
      <c r="H14" s="27">
        <f>FLOOR(G14*70/100+G14,0.5)</f>
        <v>829.5</v>
      </c>
      <c r="K14" s="5">
        <v>0.1</v>
      </c>
    </row>
    <row r="15" spans="1:11" s="5" customFormat="1" ht="15.75" customHeight="1" outlineLevel="2" x14ac:dyDescent="0.25">
      <c r="A15" s="9">
        <v>6</v>
      </c>
      <c r="B15" s="38"/>
      <c r="C15" s="32"/>
      <c r="D15" s="25" t="s">
        <v>85</v>
      </c>
      <c r="E15" s="1">
        <v>2</v>
      </c>
      <c r="F15" s="2">
        <v>440</v>
      </c>
      <c r="G15" s="3">
        <f t="shared" si="0"/>
        <v>220</v>
      </c>
      <c r="H15" s="27">
        <f t="shared" si="1"/>
        <v>396</v>
      </c>
      <c r="J15" s="5">
        <v>0.1</v>
      </c>
      <c r="K15" s="5">
        <v>0.1</v>
      </c>
    </row>
    <row r="16" spans="1:11" s="5" customFormat="1" ht="15.75" customHeight="1" outlineLevel="2" x14ac:dyDescent="0.25">
      <c r="A16" s="9">
        <v>7</v>
      </c>
      <c r="B16" s="47"/>
      <c r="C16" s="47"/>
      <c r="D16" s="25" t="s">
        <v>92</v>
      </c>
      <c r="E16" s="1">
        <v>2</v>
      </c>
      <c r="F16" s="2">
        <v>74.3</v>
      </c>
      <c r="G16" s="3">
        <f t="shared" si="0"/>
        <v>37.15</v>
      </c>
      <c r="H16" s="27">
        <f t="shared" si="1"/>
        <v>66.5</v>
      </c>
      <c r="I16" s="5">
        <v>0.5</v>
      </c>
      <c r="J16" s="5">
        <v>0.1</v>
      </c>
      <c r="K16" s="5">
        <v>0.1</v>
      </c>
    </row>
    <row r="17" spans="1:11" s="5" customFormat="1" ht="15.75" customHeight="1" outlineLevel="2" x14ac:dyDescent="0.25">
      <c r="A17" s="9">
        <v>8</v>
      </c>
      <c r="B17" s="47"/>
      <c r="C17" s="47"/>
      <c r="D17" s="25" t="s">
        <v>24</v>
      </c>
      <c r="E17" s="1">
        <v>20</v>
      </c>
      <c r="F17" s="2">
        <v>3520</v>
      </c>
      <c r="G17" s="3">
        <f t="shared" si="0"/>
        <v>176</v>
      </c>
      <c r="H17" s="27">
        <f t="shared" si="1"/>
        <v>316.5</v>
      </c>
      <c r="I17" s="5">
        <v>0.5</v>
      </c>
      <c r="K17" s="5">
        <v>0.1</v>
      </c>
    </row>
    <row r="18" spans="1:11" s="5" customFormat="1" ht="15.75" customHeight="1" outlineLevel="2" x14ac:dyDescent="0.25">
      <c r="A18" s="9">
        <v>9</v>
      </c>
      <c r="B18" s="47"/>
      <c r="C18" s="47"/>
      <c r="D18" s="46" t="s">
        <v>206</v>
      </c>
      <c r="E18" s="1"/>
      <c r="F18" s="2"/>
      <c r="G18" s="3"/>
      <c r="H18" s="27">
        <v>302</v>
      </c>
    </row>
    <row r="19" spans="1:11" s="5" customFormat="1" ht="15.75" customHeight="1" outlineLevel="2" x14ac:dyDescent="0.25">
      <c r="A19" s="9">
        <v>10</v>
      </c>
      <c r="B19" s="47"/>
      <c r="C19" s="47"/>
      <c r="D19" s="25" t="s">
        <v>25</v>
      </c>
      <c r="E19" s="1">
        <v>1</v>
      </c>
      <c r="F19" s="2">
        <v>489</v>
      </c>
      <c r="G19" s="21">
        <f t="shared" si="0"/>
        <v>489</v>
      </c>
      <c r="H19" s="27">
        <f>FLOOR(G19*70/100+G19,0.5)</f>
        <v>831</v>
      </c>
    </row>
    <row r="20" spans="1:11" s="5" customFormat="1" ht="30.75" customHeight="1" outlineLevel="2" x14ac:dyDescent="0.25">
      <c r="A20" s="9">
        <v>11</v>
      </c>
      <c r="B20" s="47"/>
      <c r="C20" s="47"/>
      <c r="D20" s="25" t="s">
        <v>115</v>
      </c>
      <c r="E20" s="10">
        <v>1</v>
      </c>
      <c r="F20" s="11">
        <v>33</v>
      </c>
      <c r="G20" s="13">
        <f t="shared" si="0"/>
        <v>33</v>
      </c>
      <c r="H20" s="27">
        <f t="shared" si="1"/>
        <v>59</v>
      </c>
      <c r="I20" s="5">
        <v>0.5</v>
      </c>
      <c r="J20" s="5">
        <v>0.1</v>
      </c>
      <c r="K20" s="5">
        <v>0.1</v>
      </c>
    </row>
    <row r="21" spans="1:11" s="5" customFormat="1" ht="16.899999999999999" customHeight="1" outlineLevel="2" x14ac:dyDescent="0.25">
      <c r="A21" s="9">
        <v>12</v>
      </c>
      <c r="B21" s="47" t="s">
        <v>182</v>
      </c>
      <c r="C21" s="47" t="s">
        <v>183</v>
      </c>
      <c r="D21" s="25" t="s">
        <v>116</v>
      </c>
      <c r="E21" s="10">
        <v>1</v>
      </c>
      <c r="F21" s="11">
        <v>35.549999999999997</v>
      </c>
      <c r="G21" s="13">
        <f t="shared" si="0"/>
        <v>35.549999999999997</v>
      </c>
      <c r="H21" s="27">
        <f t="shared" si="1"/>
        <v>63.5</v>
      </c>
      <c r="I21" s="5">
        <v>0.5</v>
      </c>
      <c r="J21" s="5">
        <v>0.1</v>
      </c>
      <c r="K21" s="5">
        <v>0.1</v>
      </c>
    </row>
    <row r="22" spans="1:11" s="5" customFormat="1" ht="16.899999999999999" customHeight="1" outlineLevel="2" x14ac:dyDescent="0.25">
      <c r="A22" s="9">
        <v>13</v>
      </c>
      <c r="B22" s="47"/>
      <c r="C22" s="47"/>
      <c r="D22" s="25" t="s">
        <v>195</v>
      </c>
      <c r="E22" s="10"/>
      <c r="F22" s="11"/>
      <c r="G22" s="13"/>
      <c r="H22" s="27">
        <v>342</v>
      </c>
    </row>
    <row r="23" spans="1:11" s="5" customFormat="1" ht="15.75" customHeight="1" outlineLevel="2" x14ac:dyDescent="0.25">
      <c r="A23" s="9">
        <v>14</v>
      </c>
      <c r="B23" s="47"/>
      <c r="C23" s="47"/>
      <c r="D23" s="25" t="s">
        <v>1</v>
      </c>
      <c r="E23" s="1">
        <v>1</v>
      </c>
      <c r="F23" s="2">
        <v>70</v>
      </c>
      <c r="G23" s="3">
        <f t="shared" si="0"/>
        <v>70</v>
      </c>
      <c r="H23" s="27">
        <f t="shared" si="1"/>
        <v>126</v>
      </c>
    </row>
    <row r="24" spans="1:11" s="5" customFormat="1" ht="15.75" customHeight="1" outlineLevel="2" x14ac:dyDescent="0.25">
      <c r="A24" s="9">
        <v>15</v>
      </c>
      <c r="B24" s="47"/>
      <c r="C24" s="47"/>
      <c r="D24" s="25" t="s">
        <v>71</v>
      </c>
      <c r="E24" s="1">
        <v>3</v>
      </c>
      <c r="F24" s="2">
        <v>1140</v>
      </c>
      <c r="G24" s="21">
        <f t="shared" si="0"/>
        <v>380</v>
      </c>
      <c r="H24" s="27">
        <f>FLOOR(G24*70/100+G24,0.5)</f>
        <v>646</v>
      </c>
      <c r="I24" s="5">
        <v>0.5</v>
      </c>
      <c r="J24" s="5">
        <v>0.1</v>
      </c>
      <c r="K24" s="5">
        <v>0.1</v>
      </c>
    </row>
    <row r="25" spans="1:11" s="5" customFormat="1" ht="15.75" customHeight="1" outlineLevel="2" x14ac:dyDescent="0.25">
      <c r="A25" s="9">
        <v>16</v>
      </c>
      <c r="B25" s="47"/>
      <c r="C25" s="47"/>
      <c r="D25" s="25" t="s">
        <v>41</v>
      </c>
      <c r="E25" s="1">
        <v>1</v>
      </c>
      <c r="F25" s="2">
        <v>404</v>
      </c>
      <c r="G25" s="21">
        <f t="shared" si="0"/>
        <v>404</v>
      </c>
      <c r="H25" s="27">
        <f>FLOOR(G25*70/100+G25,0.5)</f>
        <v>686.5</v>
      </c>
      <c r="I25" s="5">
        <v>0.5</v>
      </c>
      <c r="J25" s="5">
        <v>0.1</v>
      </c>
      <c r="K25" s="5">
        <v>0.1</v>
      </c>
    </row>
    <row r="26" spans="1:11" s="5" customFormat="1" ht="15.75" customHeight="1" outlineLevel="2" x14ac:dyDescent="0.25">
      <c r="A26" s="9">
        <v>17</v>
      </c>
      <c r="B26" s="47"/>
      <c r="C26" s="47"/>
      <c r="D26" s="25" t="s">
        <v>117</v>
      </c>
      <c r="E26" s="1">
        <v>1</v>
      </c>
      <c r="F26" s="2">
        <v>60.75</v>
      </c>
      <c r="G26" s="3">
        <f t="shared" si="0"/>
        <v>60.75</v>
      </c>
      <c r="H26" s="27">
        <f t="shared" si="1"/>
        <v>109</v>
      </c>
      <c r="I26" s="5">
        <v>0.5</v>
      </c>
      <c r="J26" s="5">
        <v>0.1</v>
      </c>
      <c r="K26" s="5">
        <v>0.1</v>
      </c>
    </row>
    <row r="27" spans="1:11" s="5" customFormat="1" ht="31.5" outlineLevel="2" x14ac:dyDescent="0.25">
      <c r="A27" s="9">
        <v>18</v>
      </c>
      <c r="B27" s="47" t="s">
        <v>184</v>
      </c>
      <c r="C27" s="47" t="s">
        <v>185</v>
      </c>
      <c r="D27" s="25" t="s">
        <v>151</v>
      </c>
      <c r="E27" s="10">
        <v>1</v>
      </c>
      <c r="F27" s="11">
        <v>122</v>
      </c>
      <c r="G27" s="12">
        <f t="shared" si="0"/>
        <v>122</v>
      </c>
      <c r="H27" s="27">
        <f t="shared" si="1"/>
        <v>219.5</v>
      </c>
    </row>
    <row r="28" spans="1:11" s="5" customFormat="1" ht="34.9" customHeight="1" outlineLevel="2" x14ac:dyDescent="0.25">
      <c r="A28" s="9">
        <v>19</v>
      </c>
      <c r="B28" s="47"/>
      <c r="C28" s="48"/>
      <c r="D28" s="25" t="s">
        <v>196</v>
      </c>
      <c r="E28" s="10">
        <v>1</v>
      </c>
      <c r="F28" s="11">
        <v>76</v>
      </c>
      <c r="G28" s="12">
        <f t="shared" si="0"/>
        <v>76</v>
      </c>
      <c r="H28" s="27">
        <v>82.5</v>
      </c>
    </row>
    <row r="29" spans="1:11" s="5" customFormat="1" ht="15.75" customHeight="1" outlineLevel="2" x14ac:dyDescent="0.25">
      <c r="A29" s="9">
        <v>20</v>
      </c>
      <c r="B29" s="47"/>
      <c r="C29" s="48"/>
      <c r="D29" s="25" t="s">
        <v>26</v>
      </c>
      <c r="E29" s="1">
        <v>30</v>
      </c>
      <c r="F29" s="2">
        <v>270</v>
      </c>
      <c r="G29" s="3">
        <f t="shared" si="0"/>
        <v>9</v>
      </c>
      <c r="H29" s="27">
        <f t="shared" si="1"/>
        <v>16</v>
      </c>
    </row>
    <row r="30" spans="1:11" s="5" customFormat="1" ht="15.75" customHeight="1" outlineLevel="2" x14ac:dyDescent="0.25">
      <c r="A30" s="9">
        <v>21</v>
      </c>
      <c r="B30" s="47"/>
      <c r="C30" s="48"/>
      <c r="D30" s="25" t="s">
        <v>2</v>
      </c>
      <c r="E30" s="1">
        <v>200</v>
      </c>
      <c r="F30" s="2">
        <v>3200</v>
      </c>
      <c r="G30" s="3">
        <f t="shared" si="0"/>
        <v>16</v>
      </c>
      <c r="H30" s="27">
        <f t="shared" si="1"/>
        <v>28.5</v>
      </c>
    </row>
    <row r="31" spans="1:11" s="5" customFormat="1" ht="15.75" customHeight="1" outlineLevel="2" x14ac:dyDescent="0.25">
      <c r="A31" s="9">
        <v>22</v>
      </c>
      <c r="B31" s="47"/>
      <c r="C31" s="48"/>
      <c r="D31" s="25" t="s">
        <v>118</v>
      </c>
      <c r="E31" s="1">
        <v>3</v>
      </c>
      <c r="F31" s="2">
        <v>84</v>
      </c>
      <c r="G31" s="3">
        <f t="shared" si="0"/>
        <v>28</v>
      </c>
      <c r="H31" s="27">
        <f t="shared" si="1"/>
        <v>50</v>
      </c>
      <c r="J31" s="5">
        <v>0.1</v>
      </c>
      <c r="K31" s="5">
        <v>0.1</v>
      </c>
    </row>
    <row r="32" spans="1:11" s="5" customFormat="1" ht="18" customHeight="1" outlineLevel="2" x14ac:dyDescent="0.25">
      <c r="A32" s="9">
        <v>23</v>
      </c>
      <c r="B32" s="38"/>
      <c r="C32" s="32"/>
      <c r="D32" s="25" t="s">
        <v>42</v>
      </c>
      <c r="E32" s="10">
        <v>2</v>
      </c>
      <c r="F32" s="11">
        <v>632</v>
      </c>
      <c r="G32" s="22">
        <f t="shared" si="0"/>
        <v>316</v>
      </c>
      <c r="H32" s="27">
        <f>FLOOR(G32*70/100+G32,0.5)</f>
        <v>537</v>
      </c>
      <c r="K32" s="5">
        <v>0.1</v>
      </c>
    </row>
    <row r="33" spans="1:11" s="5" customFormat="1" ht="15.75" customHeight="1" outlineLevel="2" x14ac:dyDescent="0.25">
      <c r="A33" s="9">
        <v>24</v>
      </c>
      <c r="B33" s="38"/>
      <c r="C33" s="32"/>
      <c r="D33" s="25" t="s">
        <v>152</v>
      </c>
      <c r="E33" s="1">
        <v>1</v>
      </c>
      <c r="F33" s="2">
        <v>32</v>
      </c>
      <c r="G33" s="3">
        <f t="shared" si="0"/>
        <v>32</v>
      </c>
      <c r="H33" s="27">
        <f t="shared" si="1"/>
        <v>57.5</v>
      </c>
    </row>
    <row r="34" spans="1:11" s="5" customFormat="1" ht="15.75" customHeight="1" outlineLevel="2" x14ac:dyDescent="0.25">
      <c r="A34" s="9">
        <v>25</v>
      </c>
      <c r="B34" s="38"/>
      <c r="C34" s="32"/>
      <c r="D34" s="25" t="s">
        <v>60</v>
      </c>
      <c r="E34" s="1">
        <v>40</v>
      </c>
      <c r="F34" s="2">
        <v>3600</v>
      </c>
      <c r="G34" s="3">
        <f t="shared" si="0"/>
        <v>90</v>
      </c>
      <c r="H34" s="27">
        <f t="shared" si="1"/>
        <v>162</v>
      </c>
    </row>
    <row r="35" spans="1:11" s="5" customFormat="1" ht="15.75" customHeight="1" outlineLevel="2" x14ac:dyDescent="0.25">
      <c r="A35" s="9">
        <v>26</v>
      </c>
      <c r="B35" s="38"/>
      <c r="C35" s="32"/>
      <c r="D35" s="25" t="s">
        <v>43</v>
      </c>
      <c r="E35" s="1">
        <v>20</v>
      </c>
      <c r="F35" s="2">
        <v>1880</v>
      </c>
      <c r="G35" s="3">
        <f t="shared" si="0"/>
        <v>94</v>
      </c>
      <c r="H35" s="27">
        <f t="shared" si="1"/>
        <v>169</v>
      </c>
    </row>
    <row r="36" spans="1:11" s="5" customFormat="1" ht="15.75" customHeight="1" outlineLevel="2" x14ac:dyDescent="0.25">
      <c r="A36" s="9">
        <v>27</v>
      </c>
      <c r="B36" s="38"/>
      <c r="C36" s="32"/>
      <c r="D36" s="25" t="s">
        <v>72</v>
      </c>
      <c r="E36" s="1">
        <v>2</v>
      </c>
      <c r="F36" s="2">
        <v>132</v>
      </c>
      <c r="G36" s="3">
        <f t="shared" si="0"/>
        <v>66</v>
      </c>
      <c r="H36" s="27">
        <f t="shared" si="1"/>
        <v>118.5</v>
      </c>
    </row>
    <row r="37" spans="1:11" s="5" customFormat="1" ht="15.75" customHeight="1" outlineLevel="2" x14ac:dyDescent="0.25">
      <c r="A37" s="9">
        <v>28</v>
      </c>
      <c r="B37" s="38"/>
      <c r="C37" s="32"/>
      <c r="D37" s="25" t="s">
        <v>35</v>
      </c>
      <c r="E37" s="1">
        <v>2</v>
      </c>
      <c r="F37" s="2">
        <v>2022</v>
      </c>
      <c r="G37" s="19">
        <f t="shared" si="0"/>
        <v>1011</v>
      </c>
      <c r="H37" s="27">
        <f>FLOOR(G37*85/100+G37,0.5)</f>
        <v>1870</v>
      </c>
      <c r="J37" s="5">
        <v>0.1</v>
      </c>
      <c r="K37" s="5">
        <v>0.1</v>
      </c>
    </row>
    <row r="38" spans="1:11" s="5" customFormat="1" ht="15.75" customHeight="1" outlineLevel="2" x14ac:dyDescent="0.25">
      <c r="A38" s="9">
        <v>29</v>
      </c>
      <c r="B38" s="38"/>
      <c r="C38" s="32"/>
      <c r="D38" s="25" t="s">
        <v>141</v>
      </c>
      <c r="E38" s="1">
        <v>2</v>
      </c>
      <c r="F38" s="2">
        <v>66</v>
      </c>
      <c r="G38" s="3">
        <f t="shared" si="0"/>
        <v>33</v>
      </c>
      <c r="H38" s="27">
        <f t="shared" si="1"/>
        <v>59</v>
      </c>
    </row>
    <row r="39" spans="1:11" s="5" customFormat="1" ht="15.75" customHeight="1" outlineLevel="2" x14ac:dyDescent="0.25">
      <c r="A39" s="9">
        <v>30</v>
      </c>
      <c r="B39" s="38"/>
      <c r="C39" s="32"/>
      <c r="D39" s="24" t="s">
        <v>119</v>
      </c>
      <c r="E39" s="10">
        <v>10</v>
      </c>
      <c r="F39" s="11">
        <v>255</v>
      </c>
      <c r="G39" s="13">
        <f t="shared" si="0"/>
        <v>25.5</v>
      </c>
      <c r="H39" s="27">
        <f t="shared" si="1"/>
        <v>45.5</v>
      </c>
    </row>
    <row r="40" spans="1:11" s="5" customFormat="1" ht="15.75" customHeight="1" outlineLevel="2" x14ac:dyDescent="0.25">
      <c r="A40" s="9">
        <v>31</v>
      </c>
      <c r="B40" s="38"/>
      <c r="C40" s="32"/>
      <c r="D40" s="24" t="s">
        <v>3</v>
      </c>
      <c r="E40" s="10">
        <v>10</v>
      </c>
      <c r="F40" s="11">
        <v>200</v>
      </c>
      <c r="G40" s="14">
        <f t="shared" si="0"/>
        <v>20</v>
      </c>
      <c r="H40" s="27">
        <f t="shared" si="1"/>
        <v>36</v>
      </c>
    </row>
    <row r="41" spans="1:11" s="5" customFormat="1" ht="15.75" customHeight="1" outlineLevel="2" x14ac:dyDescent="0.25">
      <c r="A41" s="9">
        <v>32</v>
      </c>
      <c r="B41" s="38"/>
      <c r="C41" s="32"/>
      <c r="D41" s="25" t="s">
        <v>98</v>
      </c>
      <c r="E41" s="1">
        <v>50</v>
      </c>
      <c r="F41" s="2">
        <v>650</v>
      </c>
      <c r="G41" s="13">
        <f t="shared" si="0"/>
        <v>13</v>
      </c>
      <c r="H41" s="27">
        <f t="shared" si="1"/>
        <v>23</v>
      </c>
      <c r="I41" s="5">
        <v>5</v>
      </c>
    </row>
    <row r="42" spans="1:11" s="5" customFormat="1" ht="15.75" customHeight="1" outlineLevel="2" x14ac:dyDescent="0.25">
      <c r="A42" s="9">
        <v>33</v>
      </c>
      <c r="B42" s="38"/>
      <c r="C42" s="32"/>
      <c r="D42" s="25" t="s">
        <v>153</v>
      </c>
      <c r="E42" s="1">
        <v>30</v>
      </c>
      <c r="F42" s="2">
        <v>3480</v>
      </c>
      <c r="G42" s="3">
        <f t="shared" si="0"/>
        <v>116</v>
      </c>
      <c r="H42" s="27">
        <f t="shared" si="1"/>
        <v>208.5</v>
      </c>
    </row>
    <row r="43" spans="1:11" s="5" customFormat="1" ht="15.75" customHeight="1" outlineLevel="2" x14ac:dyDescent="0.25">
      <c r="A43" s="9">
        <v>34</v>
      </c>
      <c r="B43" s="38"/>
      <c r="C43" s="32"/>
      <c r="D43" s="25" t="s">
        <v>108</v>
      </c>
      <c r="E43" s="1">
        <v>50</v>
      </c>
      <c r="F43" s="2">
        <v>1000</v>
      </c>
      <c r="G43" s="13">
        <f t="shared" si="0"/>
        <v>20</v>
      </c>
      <c r="H43" s="27">
        <f t="shared" si="1"/>
        <v>36</v>
      </c>
    </row>
    <row r="44" spans="1:11" s="5" customFormat="1" ht="15.75" customHeight="1" outlineLevel="2" x14ac:dyDescent="0.25">
      <c r="A44" s="9">
        <v>35</v>
      </c>
      <c r="B44" s="38"/>
      <c r="C44" s="32"/>
      <c r="D44" s="25" t="s">
        <v>44</v>
      </c>
      <c r="E44" s="1">
        <v>5</v>
      </c>
      <c r="F44" s="2">
        <v>635</v>
      </c>
      <c r="G44" s="3">
        <f t="shared" si="0"/>
        <v>127</v>
      </c>
      <c r="H44" s="27">
        <f t="shared" si="1"/>
        <v>228.5</v>
      </c>
      <c r="K44" s="5">
        <v>0.1</v>
      </c>
    </row>
    <row r="45" spans="1:11" s="5" customFormat="1" ht="15.75" customHeight="1" outlineLevel="2" x14ac:dyDescent="0.25">
      <c r="A45" s="9">
        <v>36</v>
      </c>
      <c r="B45" s="38"/>
      <c r="C45" s="32"/>
      <c r="D45" s="25" t="s">
        <v>169</v>
      </c>
      <c r="E45" s="1">
        <v>10</v>
      </c>
      <c r="F45" s="2">
        <v>1840</v>
      </c>
      <c r="G45" s="3">
        <f t="shared" si="0"/>
        <v>184</v>
      </c>
      <c r="H45" s="27">
        <f t="shared" si="1"/>
        <v>331</v>
      </c>
    </row>
    <row r="46" spans="1:11" s="5" customFormat="1" ht="31.15" customHeight="1" outlineLevel="2" x14ac:dyDescent="0.25">
      <c r="A46" s="9">
        <v>37</v>
      </c>
      <c r="B46" s="38"/>
      <c r="C46" s="32"/>
      <c r="D46" s="25" t="s">
        <v>175</v>
      </c>
      <c r="E46" s="1">
        <v>5</v>
      </c>
      <c r="F46" s="15">
        <v>885</v>
      </c>
      <c r="G46" s="3">
        <f t="shared" si="0"/>
        <v>177</v>
      </c>
      <c r="H46" s="27">
        <v>30</v>
      </c>
    </row>
    <row r="47" spans="1:11" s="5" customFormat="1" ht="31.15" customHeight="1" outlineLevel="2" x14ac:dyDescent="0.25">
      <c r="A47" s="9">
        <v>38</v>
      </c>
      <c r="B47" s="38"/>
      <c r="C47" s="32"/>
      <c r="D47" s="25" t="s">
        <v>176</v>
      </c>
      <c r="E47" s="1">
        <v>5</v>
      </c>
      <c r="F47" s="15">
        <v>885</v>
      </c>
      <c r="G47" s="3">
        <f t="shared" ref="G47" si="2">F47/E47</f>
        <v>177</v>
      </c>
      <c r="H47" s="27">
        <v>15</v>
      </c>
    </row>
    <row r="48" spans="1:11" s="5" customFormat="1" ht="15.75" customHeight="1" outlineLevel="2" x14ac:dyDescent="0.25">
      <c r="A48" s="9">
        <v>39</v>
      </c>
      <c r="B48" s="38"/>
      <c r="C48" s="32"/>
      <c r="D48" s="25" t="s">
        <v>111</v>
      </c>
      <c r="E48" s="1">
        <v>5</v>
      </c>
      <c r="F48" s="2">
        <v>645</v>
      </c>
      <c r="G48" s="4">
        <f t="shared" si="0"/>
        <v>129</v>
      </c>
      <c r="H48" s="27">
        <f t="shared" si="1"/>
        <v>232</v>
      </c>
      <c r="K48" s="5">
        <v>0.1</v>
      </c>
    </row>
    <row r="49" spans="1:11" s="5" customFormat="1" ht="15.75" customHeight="1" outlineLevel="2" x14ac:dyDescent="0.25">
      <c r="A49" s="9">
        <v>40</v>
      </c>
      <c r="B49" s="38"/>
      <c r="C49" s="32"/>
      <c r="D49" s="25" t="s">
        <v>106</v>
      </c>
      <c r="E49" s="1">
        <v>10</v>
      </c>
      <c r="F49" s="2">
        <v>780</v>
      </c>
      <c r="G49" s="4">
        <f t="shared" si="0"/>
        <v>78</v>
      </c>
      <c r="H49" s="27">
        <f t="shared" si="1"/>
        <v>140</v>
      </c>
      <c r="K49" s="5">
        <v>0.1</v>
      </c>
    </row>
    <row r="50" spans="1:11" s="5" customFormat="1" ht="15.75" customHeight="1" outlineLevel="2" x14ac:dyDescent="0.25">
      <c r="A50" s="9">
        <v>41</v>
      </c>
      <c r="B50" s="38"/>
      <c r="C50" s="32"/>
      <c r="D50" s="25" t="s">
        <v>120</v>
      </c>
      <c r="E50" s="1">
        <v>1</v>
      </c>
      <c r="F50" s="2">
        <v>124</v>
      </c>
      <c r="G50" s="3">
        <f t="shared" si="0"/>
        <v>124</v>
      </c>
      <c r="H50" s="27">
        <f t="shared" si="1"/>
        <v>223</v>
      </c>
      <c r="I50" s="5">
        <v>0.5</v>
      </c>
      <c r="K50" s="5">
        <v>0.1</v>
      </c>
    </row>
    <row r="51" spans="1:11" s="5" customFormat="1" ht="15.75" customHeight="1" outlineLevel="2" x14ac:dyDescent="0.25">
      <c r="A51" s="9">
        <v>42</v>
      </c>
      <c r="B51" s="38"/>
      <c r="C51" s="32"/>
      <c r="D51" s="25" t="s">
        <v>121</v>
      </c>
      <c r="E51" s="1">
        <v>12</v>
      </c>
      <c r="F51" s="2">
        <v>358.28</v>
      </c>
      <c r="G51" s="3">
        <f t="shared" si="0"/>
        <v>29.856666666666666</v>
      </c>
      <c r="H51" s="27">
        <f t="shared" si="1"/>
        <v>53.5</v>
      </c>
      <c r="I51" s="5">
        <v>0.5</v>
      </c>
      <c r="K51" s="5">
        <v>0.1</v>
      </c>
    </row>
    <row r="52" spans="1:11" s="5" customFormat="1" ht="15.75" customHeight="1" outlineLevel="2" x14ac:dyDescent="0.25">
      <c r="A52" s="9">
        <v>43</v>
      </c>
      <c r="B52" s="38"/>
      <c r="C52" s="32"/>
      <c r="D52" s="25" t="s">
        <v>73</v>
      </c>
      <c r="E52" s="1">
        <v>1</v>
      </c>
      <c r="F52" s="2">
        <v>423</v>
      </c>
      <c r="G52" s="21">
        <f t="shared" si="0"/>
        <v>423</v>
      </c>
      <c r="H52" s="27">
        <f>FLOOR(G52*70/100+G52,0.5)</f>
        <v>719</v>
      </c>
      <c r="J52" s="5">
        <v>0.1</v>
      </c>
      <c r="K52" s="5">
        <v>0.1</v>
      </c>
    </row>
    <row r="53" spans="1:11" s="5" customFormat="1" ht="15.75" customHeight="1" outlineLevel="2" x14ac:dyDescent="0.25">
      <c r="A53" s="9">
        <v>44</v>
      </c>
      <c r="B53" s="38"/>
      <c r="C53" s="32"/>
      <c r="D53" s="25" t="s">
        <v>10</v>
      </c>
      <c r="E53" s="1">
        <v>11</v>
      </c>
      <c r="F53" s="2">
        <v>880</v>
      </c>
      <c r="G53" s="3">
        <f t="shared" si="0"/>
        <v>80</v>
      </c>
      <c r="H53" s="27">
        <f t="shared" si="1"/>
        <v>144</v>
      </c>
    </row>
    <row r="54" spans="1:11" s="5" customFormat="1" ht="15.75" customHeight="1" outlineLevel="2" x14ac:dyDescent="0.25">
      <c r="A54" s="9">
        <v>45</v>
      </c>
      <c r="B54" s="38"/>
      <c r="C54" s="32"/>
      <c r="D54" s="25" t="s">
        <v>11</v>
      </c>
      <c r="E54" s="1">
        <v>4</v>
      </c>
      <c r="F54" s="2">
        <v>888</v>
      </c>
      <c r="G54" s="3">
        <f t="shared" si="0"/>
        <v>222</v>
      </c>
      <c r="H54" s="27">
        <f t="shared" si="1"/>
        <v>399.5</v>
      </c>
    </row>
    <row r="55" spans="1:11" s="5" customFormat="1" ht="15.75" customHeight="1" outlineLevel="2" x14ac:dyDescent="0.25">
      <c r="A55" s="9">
        <v>46</v>
      </c>
      <c r="B55" s="38"/>
      <c r="C55" s="32"/>
      <c r="D55" s="25" t="s">
        <v>61</v>
      </c>
      <c r="E55" s="1">
        <v>40</v>
      </c>
      <c r="F55" s="2">
        <v>760</v>
      </c>
      <c r="G55" s="3">
        <f t="shared" si="0"/>
        <v>19</v>
      </c>
      <c r="H55" s="27">
        <f t="shared" si="1"/>
        <v>34</v>
      </c>
    </row>
    <row r="56" spans="1:11" s="5" customFormat="1" ht="15.75" customHeight="1" outlineLevel="2" x14ac:dyDescent="0.25">
      <c r="A56" s="9">
        <v>47</v>
      </c>
      <c r="B56" s="38"/>
      <c r="C56" s="32"/>
      <c r="D56" s="25" t="s">
        <v>142</v>
      </c>
      <c r="E56" s="1">
        <v>5</v>
      </c>
      <c r="F56" s="2">
        <v>130</v>
      </c>
      <c r="G56" s="3">
        <f t="shared" si="0"/>
        <v>26</v>
      </c>
      <c r="H56" s="27">
        <f t="shared" si="1"/>
        <v>46.5</v>
      </c>
    </row>
    <row r="57" spans="1:11" s="5" customFormat="1" ht="15.75" customHeight="1" outlineLevel="2" x14ac:dyDescent="0.25">
      <c r="A57" s="9">
        <v>48</v>
      </c>
      <c r="B57" s="40"/>
      <c r="C57" s="32"/>
      <c r="D57" s="41" t="s">
        <v>36</v>
      </c>
      <c r="E57" s="1">
        <v>2</v>
      </c>
      <c r="F57" s="2">
        <v>1834</v>
      </c>
      <c r="G57" s="19">
        <f t="shared" si="0"/>
        <v>917</v>
      </c>
      <c r="H57" s="27">
        <f>FLOOR(G57*50/100+G57,0.5)</f>
        <v>1375.5</v>
      </c>
      <c r="I57" s="5">
        <v>0.5</v>
      </c>
      <c r="J57" s="5">
        <v>0.1</v>
      </c>
      <c r="K57" s="5">
        <v>0.1</v>
      </c>
    </row>
    <row r="58" spans="1:11" s="5" customFormat="1" ht="15.75" customHeight="1" outlineLevel="2" x14ac:dyDescent="0.25">
      <c r="A58" s="9">
        <v>49</v>
      </c>
      <c r="B58" s="40"/>
      <c r="C58" s="32"/>
      <c r="D58" s="41" t="s">
        <v>112</v>
      </c>
      <c r="E58" s="1">
        <v>1</v>
      </c>
      <c r="F58" s="15">
        <v>297</v>
      </c>
      <c r="G58" s="3">
        <f t="shared" ref="G58:G107" si="3">F58/E58</f>
        <v>297</v>
      </c>
      <c r="H58" s="27">
        <f t="shared" si="1"/>
        <v>534.5</v>
      </c>
      <c r="K58" s="5">
        <v>0.1</v>
      </c>
    </row>
    <row r="59" spans="1:11" s="5" customFormat="1" ht="15.75" customHeight="1" outlineLevel="2" x14ac:dyDescent="0.25">
      <c r="A59" s="9">
        <v>50</v>
      </c>
      <c r="B59" s="38"/>
      <c r="C59" s="32"/>
      <c r="D59" s="25" t="s">
        <v>37</v>
      </c>
      <c r="E59" s="1">
        <v>2</v>
      </c>
      <c r="F59" s="15">
        <v>396</v>
      </c>
      <c r="G59" s="3">
        <f t="shared" si="3"/>
        <v>198</v>
      </c>
      <c r="H59" s="27">
        <f t="shared" ref="H59:H111" si="4">FLOOR(G59*80/100+G59,0.5)</f>
        <v>356</v>
      </c>
    </row>
    <row r="60" spans="1:11" s="5" customFormat="1" ht="15.75" customHeight="1" outlineLevel="2" x14ac:dyDescent="0.25">
      <c r="A60" s="9">
        <v>51</v>
      </c>
      <c r="B60" s="38"/>
      <c r="C60" s="32"/>
      <c r="D60" s="24" t="s">
        <v>45</v>
      </c>
      <c r="E60" s="10">
        <v>2</v>
      </c>
      <c r="F60" s="16">
        <v>256</v>
      </c>
      <c r="G60" s="13">
        <f t="shared" si="3"/>
        <v>128</v>
      </c>
      <c r="H60" s="27">
        <f t="shared" si="4"/>
        <v>230</v>
      </c>
      <c r="K60" s="5">
        <v>0.1</v>
      </c>
    </row>
    <row r="61" spans="1:11" s="5" customFormat="1" ht="15.75" customHeight="1" outlineLevel="2" x14ac:dyDescent="0.25">
      <c r="A61" s="9">
        <v>52</v>
      </c>
      <c r="B61" s="38"/>
      <c r="C61" s="32"/>
      <c r="D61" s="24" t="s">
        <v>27</v>
      </c>
      <c r="E61" s="10">
        <v>3</v>
      </c>
      <c r="F61" s="16">
        <v>258</v>
      </c>
      <c r="G61" s="13">
        <f t="shared" si="3"/>
        <v>86</v>
      </c>
      <c r="H61" s="27">
        <f t="shared" si="4"/>
        <v>154.5</v>
      </c>
    </row>
    <row r="62" spans="1:11" s="5" customFormat="1" ht="15.75" customHeight="1" outlineLevel="2" x14ac:dyDescent="0.25">
      <c r="A62" s="9">
        <v>53</v>
      </c>
      <c r="B62" s="38"/>
      <c r="C62" s="32"/>
      <c r="D62" s="24" t="s">
        <v>143</v>
      </c>
      <c r="E62" s="10">
        <v>2</v>
      </c>
      <c r="F62" s="16">
        <v>192</v>
      </c>
      <c r="G62" s="13">
        <f t="shared" si="3"/>
        <v>96</v>
      </c>
      <c r="H62" s="27">
        <f t="shared" si="4"/>
        <v>172.5</v>
      </c>
    </row>
    <row r="63" spans="1:11" s="17" customFormat="1" ht="30" customHeight="1" outlineLevel="2" x14ac:dyDescent="0.2">
      <c r="A63" s="9">
        <v>54</v>
      </c>
      <c r="B63" s="38"/>
      <c r="C63" s="32"/>
      <c r="D63" s="24" t="s">
        <v>89</v>
      </c>
      <c r="E63" s="10">
        <v>5</v>
      </c>
      <c r="F63" s="16">
        <v>540</v>
      </c>
      <c r="G63" s="12">
        <f t="shared" si="3"/>
        <v>108</v>
      </c>
      <c r="H63" s="27">
        <f t="shared" si="4"/>
        <v>194</v>
      </c>
    </row>
    <row r="64" spans="1:11" s="17" customFormat="1" ht="30" customHeight="1" outlineLevel="2" x14ac:dyDescent="0.2">
      <c r="A64" s="9">
        <v>55</v>
      </c>
      <c r="B64" s="38"/>
      <c r="C64" s="32"/>
      <c r="D64" s="24" t="s">
        <v>154</v>
      </c>
      <c r="E64" s="10">
        <v>3</v>
      </c>
      <c r="F64" s="16">
        <v>810</v>
      </c>
      <c r="G64" s="12">
        <f t="shared" si="3"/>
        <v>270</v>
      </c>
      <c r="H64" s="27">
        <f t="shared" si="4"/>
        <v>486</v>
      </c>
    </row>
    <row r="65" spans="1:11" s="5" customFormat="1" ht="15.75" customHeight="1" outlineLevel="2" x14ac:dyDescent="0.25">
      <c r="A65" s="9">
        <v>56</v>
      </c>
      <c r="B65" s="38"/>
      <c r="C65" s="32"/>
      <c r="D65" s="25" t="s">
        <v>122</v>
      </c>
      <c r="E65" s="1">
        <v>1</v>
      </c>
      <c r="F65" s="2">
        <v>25.17</v>
      </c>
      <c r="G65" s="3">
        <f t="shared" si="3"/>
        <v>25.17</v>
      </c>
      <c r="H65" s="27">
        <f t="shared" si="4"/>
        <v>45</v>
      </c>
    </row>
    <row r="66" spans="1:11" s="5" customFormat="1" ht="15.75" customHeight="1" outlineLevel="2" x14ac:dyDescent="0.25">
      <c r="A66" s="9">
        <v>57</v>
      </c>
      <c r="B66" s="38"/>
      <c r="C66" s="32"/>
      <c r="D66" s="25" t="s">
        <v>123</v>
      </c>
      <c r="E66" s="1">
        <v>1</v>
      </c>
      <c r="F66" s="2">
        <v>10</v>
      </c>
      <c r="G66" s="3">
        <f t="shared" si="3"/>
        <v>10</v>
      </c>
      <c r="H66" s="27">
        <f t="shared" si="4"/>
        <v>18</v>
      </c>
    </row>
    <row r="67" spans="1:11" s="5" customFormat="1" ht="15.75" customHeight="1" outlineLevel="2" x14ac:dyDescent="0.25">
      <c r="A67" s="9">
        <v>58</v>
      </c>
      <c r="B67" s="38"/>
      <c r="C67" s="32"/>
      <c r="D67" s="25" t="s">
        <v>197</v>
      </c>
      <c r="E67" s="1">
        <v>3</v>
      </c>
      <c r="F67" s="15">
        <v>774</v>
      </c>
      <c r="G67" s="3">
        <f t="shared" si="3"/>
        <v>258</v>
      </c>
      <c r="H67" s="27">
        <v>1372.5</v>
      </c>
    </row>
    <row r="68" spans="1:11" s="5" customFormat="1" ht="15.75" customHeight="1" outlineLevel="2" x14ac:dyDescent="0.25">
      <c r="A68" s="9">
        <v>59</v>
      </c>
      <c r="B68" s="38"/>
      <c r="C68" s="32"/>
      <c r="D68" s="26" t="s">
        <v>83</v>
      </c>
      <c r="E68" s="1">
        <v>3</v>
      </c>
      <c r="F68" s="2">
        <v>6630</v>
      </c>
      <c r="G68" s="19">
        <f t="shared" si="3"/>
        <v>2210</v>
      </c>
      <c r="H68" s="27">
        <f>FLOOR(G68*50/100+G68,0.5)</f>
        <v>3315</v>
      </c>
      <c r="I68" s="5">
        <v>0.1</v>
      </c>
      <c r="K68" s="5">
        <v>0.1</v>
      </c>
    </row>
    <row r="69" spans="1:11" s="5" customFormat="1" ht="31.5" outlineLevel="2" x14ac:dyDescent="0.25">
      <c r="A69" s="9">
        <v>60</v>
      </c>
      <c r="B69" s="38"/>
      <c r="C69" s="32"/>
      <c r="D69" s="25" t="s">
        <v>155</v>
      </c>
      <c r="E69" s="10">
        <v>300</v>
      </c>
      <c r="F69" s="11">
        <v>300</v>
      </c>
      <c r="G69" s="13">
        <f t="shared" si="3"/>
        <v>1</v>
      </c>
      <c r="H69" s="27">
        <f t="shared" si="4"/>
        <v>1.5</v>
      </c>
    </row>
    <row r="70" spans="1:11" s="5" customFormat="1" ht="26.25" outlineLevel="2" x14ac:dyDescent="0.25">
      <c r="A70" s="9">
        <v>61</v>
      </c>
      <c r="B70" s="38"/>
      <c r="C70" s="32"/>
      <c r="D70" s="25" t="s">
        <v>28</v>
      </c>
      <c r="E70" s="10">
        <v>5</v>
      </c>
      <c r="F70" s="11">
        <v>395</v>
      </c>
      <c r="G70" s="13">
        <f t="shared" si="3"/>
        <v>79</v>
      </c>
      <c r="H70" s="27">
        <f t="shared" si="4"/>
        <v>142</v>
      </c>
    </row>
    <row r="71" spans="1:11" s="5" customFormat="1" ht="15.75" customHeight="1" outlineLevel="2" x14ac:dyDescent="0.25">
      <c r="A71" s="9">
        <v>62</v>
      </c>
      <c r="B71" s="38"/>
      <c r="C71" s="32"/>
      <c r="D71" s="25" t="s">
        <v>124</v>
      </c>
      <c r="E71" s="1">
        <v>1</v>
      </c>
      <c r="F71" s="2">
        <v>301</v>
      </c>
      <c r="G71" s="3">
        <f t="shared" si="3"/>
        <v>301</v>
      </c>
      <c r="H71" s="27">
        <f>FLOOR(G71*70/100+G71,0.5)</f>
        <v>511.5</v>
      </c>
    </row>
    <row r="72" spans="1:11" s="5" customFormat="1" ht="15.75" customHeight="1" outlineLevel="2" x14ac:dyDescent="0.25">
      <c r="A72" s="9">
        <v>63</v>
      </c>
      <c r="B72" s="38"/>
      <c r="C72" s="32"/>
      <c r="D72" s="25" t="s">
        <v>46</v>
      </c>
      <c r="E72" s="1">
        <v>1</v>
      </c>
      <c r="F72" s="2">
        <v>652</v>
      </c>
      <c r="G72" s="19">
        <f t="shared" si="3"/>
        <v>652</v>
      </c>
      <c r="H72" s="27">
        <f>FLOOR(G72*50/100+G72,0.5)</f>
        <v>978</v>
      </c>
      <c r="I72" s="5">
        <v>0.1</v>
      </c>
      <c r="J72" s="5">
        <v>0.1</v>
      </c>
    </row>
    <row r="73" spans="1:11" s="5" customFormat="1" ht="15.75" customHeight="1" outlineLevel="2" x14ac:dyDescent="0.25">
      <c r="A73" s="9">
        <v>64</v>
      </c>
      <c r="B73" s="38"/>
      <c r="C73" s="32"/>
      <c r="D73" s="25" t="s">
        <v>38</v>
      </c>
      <c r="E73" s="1">
        <v>2</v>
      </c>
      <c r="F73" s="2">
        <v>198</v>
      </c>
      <c r="G73" s="3">
        <f t="shared" si="3"/>
        <v>99</v>
      </c>
      <c r="H73" s="27">
        <f t="shared" si="4"/>
        <v>178</v>
      </c>
    </row>
    <row r="74" spans="1:11" s="5" customFormat="1" ht="15.75" customHeight="1" outlineLevel="2" x14ac:dyDescent="0.25">
      <c r="A74" s="9">
        <v>65</v>
      </c>
      <c r="B74" s="38"/>
      <c r="C74" s="32"/>
      <c r="D74" s="25" t="s">
        <v>198</v>
      </c>
      <c r="E74" s="1">
        <v>3</v>
      </c>
      <c r="F74" s="2">
        <v>186</v>
      </c>
      <c r="G74" s="3">
        <f t="shared" si="3"/>
        <v>62</v>
      </c>
      <c r="H74" s="27">
        <v>46.5</v>
      </c>
    </row>
    <row r="75" spans="1:11" s="5" customFormat="1" ht="15.75" customHeight="1" outlineLevel="2" x14ac:dyDescent="0.25">
      <c r="A75" s="9">
        <v>66</v>
      </c>
      <c r="B75" s="38"/>
      <c r="C75" s="32"/>
      <c r="D75" s="25" t="s">
        <v>125</v>
      </c>
      <c r="E75" s="1">
        <v>1</v>
      </c>
      <c r="F75" s="2">
        <v>122.9</v>
      </c>
      <c r="G75" s="3">
        <f t="shared" si="3"/>
        <v>122.9</v>
      </c>
      <c r="H75" s="27">
        <f t="shared" si="4"/>
        <v>221</v>
      </c>
    </row>
    <row r="76" spans="1:11" s="5" customFormat="1" ht="15.75" customHeight="1" outlineLevel="2" x14ac:dyDescent="0.25">
      <c r="A76" s="9">
        <v>67</v>
      </c>
      <c r="B76" s="38"/>
      <c r="C76" s="32"/>
      <c r="D76" s="24" t="s">
        <v>107</v>
      </c>
      <c r="E76" s="10">
        <v>1</v>
      </c>
      <c r="F76" s="16">
        <v>1347</v>
      </c>
      <c r="G76" s="20">
        <f t="shared" si="3"/>
        <v>1347</v>
      </c>
      <c r="H76" s="27">
        <f>FLOOR(G76*50/100+G76,0.5)</f>
        <v>2020.5</v>
      </c>
    </row>
    <row r="77" spans="1:11" s="5" customFormat="1" ht="15.75" customHeight="1" outlineLevel="2" x14ac:dyDescent="0.25">
      <c r="A77" s="9">
        <v>68</v>
      </c>
      <c r="B77" s="38"/>
      <c r="C77" s="32"/>
      <c r="D77" s="25" t="s">
        <v>17</v>
      </c>
      <c r="E77" s="1">
        <v>4</v>
      </c>
      <c r="F77" s="2">
        <v>4100</v>
      </c>
      <c r="G77" s="19">
        <f t="shared" si="3"/>
        <v>1025</v>
      </c>
      <c r="H77" s="27">
        <f>FLOOR(G77*50/100+G77,0.5)</f>
        <v>1537.5</v>
      </c>
      <c r="I77" s="5">
        <v>0.5</v>
      </c>
      <c r="K77" s="5">
        <v>0.1</v>
      </c>
    </row>
    <row r="78" spans="1:11" s="5" customFormat="1" ht="15.75" customHeight="1" outlineLevel="2" x14ac:dyDescent="0.25">
      <c r="A78" s="9">
        <v>69</v>
      </c>
      <c r="B78" s="38"/>
      <c r="C78" s="32"/>
      <c r="D78" s="25" t="s">
        <v>156</v>
      </c>
      <c r="E78" s="1">
        <v>5</v>
      </c>
      <c r="F78" s="2">
        <v>1195</v>
      </c>
      <c r="G78" s="3">
        <f t="shared" si="3"/>
        <v>239</v>
      </c>
      <c r="H78" s="27">
        <f t="shared" ref="H78" si="5">FLOOR(G78*80/100+G78,0.5)</f>
        <v>430</v>
      </c>
      <c r="I78" s="5">
        <v>0.5</v>
      </c>
      <c r="K78" s="5">
        <v>0.1</v>
      </c>
    </row>
    <row r="79" spans="1:11" s="5" customFormat="1" ht="15.75" customHeight="1" outlineLevel="2" x14ac:dyDescent="0.25">
      <c r="A79" s="9">
        <v>70</v>
      </c>
      <c r="B79" s="38"/>
      <c r="C79" s="32"/>
      <c r="D79" s="25" t="s">
        <v>170</v>
      </c>
      <c r="E79" s="1">
        <v>2</v>
      </c>
      <c r="F79" s="2">
        <v>442</v>
      </c>
      <c r="G79" s="3">
        <f t="shared" si="3"/>
        <v>221</v>
      </c>
      <c r="H79" s="27">
        <f t="shared" si="4"/>
        <v>397.5</v>
      </c>
      <c r="I79" s="5">
        <v>0.5</v>
      </c>
      <c r="K79" s="5">
        <v>0.1</v>
      </c>
    </row>
    <row r="80" spans="1:11" s="5" customFormat="1" ht="31.5" outlineLevel="2" x14ac:dyDescent="0.25">
      <c r="A80" s="9">
        <v>71</v>
      </c>
      <c r="B80" s="38"/>
      <c r="C80" s="32"/>
      <c r="D80" s="25" t="s">
        <v>29</v>
      </c>
      <c r="E80" s="10">
        <v>20</v>
      </c>
      <c r="F80" s="11">
        <v>460</v>
      </c>
      <c r="G80" s="13">
        <f t="shared" si="3"/>
        <v>23</v>
      </c>
      <c r="H80" s="27">
        <f t="shared" si="4"/>
        <v>41</v>
      </c>
    </row>
    <row r="81" spans="1:11" s="5" customFormat="1" ht="31.5" outlineLevel="2" x14ac:dyDescent="0.25">
      <c r="A81" s="9">
        <v>72</v>
      </c>
      <c r="B81" s="38"/>
      <c r="C81" s="32"/>
      <c r="D81" s="25" t="s">
        <v>157</v>
      </c>
      <c r="E81" s="10">
        <v>10</v>
      </c>
      <c r="F81" s="11">
        <v>230</v>
      </c>
      <c r="G81" s="13">
        <f t="shared" si="3"/>
        <v>23</v>
      </c>
      <c r="H81" s="27">
        <f t="shared" si="4"/>
        <v>41</v>
      </c>
    </row>
    <row r="82" spans="1:11" s="5" customFormat="1" ht="31.5" outlineLevel="2" x14ac:dyDescent="0.25">
      <c r="A82" s="9">
        <v>73</v>
      </c>
      <c r="B82" s="38"/>
      <c r="C82" s="32"/>
      <c r="D82" s="25" t="s">
        <v>158</v>
      </c>
      <c r="E82" s="10">
        <v>10</v>
      </c>
      <c r="F82" s="11">
        <v>230</v>
      </c>
      <c r="G82" s="13">
        <f t="shared" si="3"/>
        <v>23</v>
      </c>
      <c r="H82" s="27">
        <f t="shared" si="4"/>
        <v>41</v>
      </c>
    </row>
    <row r="83" spans="1:11" s="5" customFormat="1" ht="15.75" customHeight="1" outlineLevel="2" x14ac:dyDescent="0.25">
      <c r="A83" s="9">
        <v>74</v>
      </c>
      <c r="B83" s="38"/>
      <c r="C83" s="32"/>
      <c r="D83" s="25" t="s">
        <v>199</v>
      </c>
      <c r="E83" s="10">
        <v>10</v>
      </c>
      <c r="F83" s="11">
        <v>180</v>
      </c>
      <c r="G83" s="13">
        <f t="shared" si="3"/>
        <v>18</v>
      </c>
      <c r="H83" s="27">
        <v>55.5</v>
      </c>
    </row>
    <row r="84" spans="1:11" s="18" customFormat="1" ht="31.5" outlineLevel="2" x14ac:dyDescent="0.2">
      <c r="A84" s="9">
        <v>75</v>
      </c>
      <c r="B84" s="38"/>
      <c r="C84" s="32"/>
      <c r="D84" s="24" t="s">
        <v>4</v>
      </c>
      <c r="E84" s="10">
        <v>2</v>
      </c>
      <c r="F84" s="11">
        <v>48</v>
      </c>
      <c r="G84" s="13">
        <f t="shared" si="3"/>
        <v>24</v>
      </c>
      <c r="H84" s="27">
        <f t="shared" si="4"/>
        <v>43</v>
      </c>
    </row>
    <row r="85" spans="1:11" s="5" customFormat="1" ht="15.75" customHeight="1" outlineLevel="2" x14ac:dyDescent="0.25">
      <c r="A85" s="9">
        <v>76</v>
      </c>
      <c r="B85" s="38"/>
      <c r="C85" s="32"/>
      <c r="D85" s="25" t="s">
        <v>47</v>
      </c>
      <c r="E85" s="1">
        <v>4</v>
      </c>
      <c r="F85" s="2">
        <v>104</v>
      </c>
      <c r="G85" s="3">
        <f>F85/E85</f>
        <v>26</v>
      </c>
      <c r="H85" s="27">
        <f t="shared" si="4"/>
        <v>46.5</v>
      </c>
    </row>
    <row r="86" spans="1:11" s="18" customFormat="1" ht="31.5" outlineLevel="2" x14ac:dyDescent="0.2">
      <c r="A86" s="9">
        <v>77</v>
      </c>
      <c r="B86" s="38"/>
      <c r="C86" s="32"/>
      <c r="D86" s="24" t="s">
        <v>62</v>
      </c>
      <c r="E86" s="10">
        <v>2</v>
      </c>
      <c r="F86" s="11">
        <v>328</v>
      </c>
      <c r="G86" s="13">
        <f>F86/E86</f>
        <v>164</v>
      </c>
      <c r="H86" s="27">
        <f t="shared" si="4"/>
        <v>295</v>
      </c>
    </row>
    <row r="87" spans="1:11" s="5" customFormat="1" ht="48" customHeight="1" outlineLevel="2" x14ac:dyDescent="0.25">
      <c r="A87" s="9">
        <v>78</v>
      </c>
      <c r="B87" s="38"/>
      <c r="C87" s="32"/>
      <c r="D87" s="25" t="s">
        <v>159</v>
      </c>
      <c r="E87" s="10">
        <v>5</v>
      </c>
      <c r="F87" s="11">
        <v>820</v>
      </c>
      <c r="G87" s="12">
        <f t="shared" si="3"/>
        <v>164</v>
      </c>
      <c r="H87" s="27">
        <f t="shared" si="4"/>
        <v>295</v>
      </c>
    </row>
    <row r="88" spans="1:11" s="5" customFormat="1" ht="15.75" customHeight="1" outlineLevel="2" x14ac:dyDescent="0.25">
      <c r="A88" s="9">
        <v>79</v>
      </c>
      <c r="B88" s="38"/>
      <c r="C88" s="32"/>
      <c r="D88" s="25" t="s">
        <v>126</v>
      </c>
      <c r="E88" s="1">
        <v>1</v>
      </c>
      <c r="F88" s="2">
        <v>1371.48</v>
      </c>
      <c r="G88" s="19">
        <f>F88/E88</f>
        <v>1371.48</v>
      </c>
      <c r="H88" s="27">
        <f>FLOOR(G88*50/100+G88,0.5)</f>
        <v>2057</v>
      </c>
      <c r="J88" s="5">
        <v>0.1</v>
      </c>
      <c r="K88" s="5">
        <v>0.1</v>
      </c>
    </row>
    <row r="89" spans="1:11" s="5" customFormat="1" ht="15.75" customHeight="1" outlineLevel="2" x14ac:dyDescent="0.25">
      <c r="A89" s="9">
        <v>80</v>
      </c>
      <c r="B89" s="38"/>
      <c r="C89" s="32"/>
      <c r="D89" s="25" t="s">
        <v>127</v>
      </c>
      <c r="E89" s="1">
        <v>1</v>
      </c>
      <c r="F89" s="2">
        <v>120.44</v>
      </c>
      <c r="G89" s="3">
        <f t="shared" ref="G89:G90" si="6">F89/E89</f>
        <v>120.44</v>
      </c>
      <c r="H89" s="27">
        <f t="shared" si="4"/>
        <v>216.5</v>
      </c>
      <c r="I89" s="5">
        <v>0.5</v>
      </c>
      <c r="J89" s="5">
        <v>0.1</v>
      </c>
      <c r="K89" s="5">
        <v>0.1</v>
      </c>
    </row>
    <row r="90" spans="1:11" s="5" customFormat="1" ht="15.75" customHeight="1" outlineLevel="2" x14ac:dyDescent="0.25">
      <c r="A90" s="9">
        <v>81</v>
      </c>
      <c r="B90" s="38"/>
      <c r="C90" s="32"/>
      <c r="D90" s="25" t="s">
        <v>128</v>
      </c>
      <c r="E90" s="1">
        <v>1</v>
      </c>
      <c r="F90" s="2">
        <v>152.83000000000001</v>
      </c>
      <c r="G90" s="3">
        <f t="shared" si="6"/>
        <v>152.83000000000001</v>
      </c>
      <c r="H90" s="27">
        <f t="shared" si="4"/>
        <v>275</v>
      </c>
    </row>
    <row r="91" spans="1:11" s="5" customFormat="1" ht="15.75" customHeight="1" outlineLevel="2" x14ac:dyDescent="0.25">
      <c r="A91" s="9">
        <v>82</v>
      </c>
      <c r="B91" s="38"/>
      <c r="C91" s="32"/>
      <c r="D91" s="25" t="s">
        <v>18</v>
      </c>
      <c r="E91" s="1">
        <v>3</v>
      </c>
      <c r="F91" s="2">
        <v>486</v>
      </c>
      <c r="G91" s="3">
        <f t="shared" si="3"/>
        <v>162</v>
      </c>
      <c r="H91" s="27">
        <f t="shared" si="4"/>
        <v>291.5</v>
      </c>
    </row>
    <row r="92" spans="1:11" s="5" customFormat="1" ht="15.75" customHeight="1" outlineLevel="2" x14ac:dyDescent="0.25">
      <c r="A92" s="9">
        <v>83</v>
      </c>
      <c r="B92" s="38"/>
      <c r="C92" s="32"/>
      <c r="D92" s="25" t="s">
        <v>160</v>
      </c>
      <c r="E92" s="1">
        <v>4</v>
      </c>
      <c r="F92" s="2">
        <v>992</v>
      </c>
      <c r="G92" s="3">
        <f>F92/E92</f>
        <v>248</v>
      </c>
      <c r="H92" s="27">
        <f t="shared" si="4"/>
        <v>446</v>
      </c>
      <c r="K92" s="5">
        <v>0.1</v>
      </c>
    </row>
    <row r="93" spans="1:11" s="5" customFormat="1" ht="15.75" customHeight="1" outlineLevel="2" x14ac:dyDescent="0.25">
      <c r="A93" s="9">
        <v>84</v>
      </c>
      <c r="B93" s="38"/>
      <c r="C93" s="32"/>
      <c r="D93" s="25" t="s">
        <v>39</v>
      </c>
      <c r="E93" s="1">
        <v>1</v>
      </c>
      <c r="F93" s="2">
        <v>867</v>
      </c>
      <c r="G93" s="19">
        <f>F93/E93</f>
        <v>867</v>
      </c>
      <c r="H93" s="27">
        <f>FLOOR(G93*50/100+G93,0.5)</f>
        <v>1300.5</v>
      </c>
      <c r="K93" s="5">
        <v>0.1</v>
      </c>
    </row>
    <row r="94" spans="1:11" s="5" customFormat="1" ht="15.75" customHeight="1" outlineLevel="2" x14ac:dyDescent="0.25">
      <c r="A94" s="9">
        <v>85</v>
      </c>
      <c r="B94" s="38"/>
      <c r="C94" s="32"/>
      <c r="D94" s="25" t="s">
        <v>19</v>
      </c>
      <c r="E94" s="1">
        <v>2</v>
      </c>
      <c r="F94" s="2">
        <v>3656</v>
      </c>
      <c r="G94" s="19">
        <f t="shared" si="3"/>
        <v>1828</v>
      </c>
      <c r="H94" s="27">
        <f>FLOOR(G94*50/100+G94,0.5)</f>
        <v>2742</v>
      </c>
    </row>
    <row r="95" spans="1:11" s="5" customFormat="1" ht="15.75" customHeight="1" outlineLevel="2" x14ac:dyDescent="0.25">
      <c r="A95" s="9">
        <v>86</v>
      </c>
      <c r="B95" s="38"/>
      <c r="C95" s="32"/>
      <c r="D95" s="25" t="s">
        <v>74</v>
      </c>
      <c r="E95" s="1">
        <v>3</v>
      </c>
      <c r="F95" s="2">
        <v>2277</v>
      </c>
      <c r="G95" s="19">
        <f>F95/E95</f>
        <v>759</v>
      </c>
      <c r="H95" s="27">
        <f>FLOOR(G95*50/100+G95,0.5)</f>
        <v>1138.5</v>
      </c>
      <c r="J95" s="5">
        <v>0.1</v>
      </c>
      <c r="K95" s="5">
        <v>0.1</v>
      </c>
    </row>
    <row r="96" spans="1:11" s="18" customFormat="1" ht="31.5" outlineLevel="2" x14ac:dyDescent="0.2">
      <c r="A96" s="9">
        <v>87</v>
      </c>
      <c r="B96" s="38"/>
      <c r="C96" s="32"/>
      <c r="D96" s="24" t="s">
        <v>69</v>
      </c>
      <c r="E96" s="10">
        <v>10</v>
      </c>
      <c r="F96" s="11">
        <v>1150</v>
      </c>
      <c r="G96" s="13">
        <f t="shared" si="3"/>
        <v>115</v>
      </c>
      <c r="H96" s="27">
        <f t="shared" si="4"/>
        <v>207</v>
      </c>
      <c r="I96" s="18">
        <v>10</v>
      </c>
    </row>
    <row r="97" spans="1:11" s="18" customFormat="1" ht="31.5" outlineLevel="2" x14ac:dyDescent="0.2">
      <c r="A97" s="9">
        <v>88</v>
      </c>
      <c r="B97" s="38"/>
      <c r="C97" s="32"/>
      <c r="D97" s="24" t="s">
        <v>129</v>
      </c>
      <c r="E97" s="10">
        <v>2</v>
      </c>
      <c r="F97" s="11">
        <v>129.94</v>
      </c>
      <c r="G97" s="13">
        <f t="shared" si="3"/>
        <v>64.97</v>
      </c>
      <c r="H97" s="27">
        <f t="shared" si="4"/>
        <v>116.5</v>
      </c>
    </row>
    <row r="98" spans="1:11" s="5" customFormat="1" ht="15.75" customHeight="1" outlineLevel="2" x14ac:dyDescent="0.25">
      <c r="A98" s="9">
        <v>89</v>
      </c>
      <c r="B98" s="38"/>
      <c r="C98" s="32"/>
      <c r="D98" s="25" t="s">
        <v>75</v>
      </c>
      <c r="E98" s="1">
        <v>1</v>
      </c>
      <c r="F98" s="2">
        <v>112</v>
      </c>
      <c r="G98" s="3">
        <f>F98/E98</f>
        <v>112</v>
      </c>
      <c r="H98" s="27">
        <f t="shared" si="4"/>
        <v>201.5</v>
      </c>
      <c r="I98" s="5">
        <v>0.2</v>
      </c>
      <c r="J98" s="5">
        <v>0.1</v>
      </c>
      <c r="K98" s="5">
        <v>0.1</v>
      </c>
    </row>
    <row r="99" spans="1:11" s="5" customFormat="1" ht="15.75" customHeight="1" outlineLevel="2" x14ac:dyDescent="0.25">
      <c r="A99" s="9">
        <v>90</v>
      </c>
      <c r="B99" s="38"/>
      <c r="C99" s="32"/>
      <c r="D99" s="25" t="s">
        <v>87</v>
      </c>
      <c r="E99" s="1">
        <v>2</v>
      </c>
      <c r="F99" s="15">
        <v>1286</v>
      </c>
      <c r="G99" s="19">
        <f t="shared" si="3"/>
        <v>643</v>
      </c>
      <c r="H99" s="27">
        <f>FLOOR(G99*50/100+G99,0.5)</f>
        <v>964.5</v>
      </c>
      <c r="J99" s="5">
        <v>0.1</v>
      </c>
      <c r="K99" s="5">
        <v>0.1</v>
      </c>
    </row>
    <row r="100" spans="1:11" s="5" customFormat="1" ht="15.75" customHeight="1" outlineLevel="2" x14ac:dyDescent="0.25">
      <c r="A100" s="9">
        <v>91</v>
      </c>
      <c r="B100" s="38"/>
      <c r="C100" s="32"/>
      <c r="D100" s="25" t="s">
        <v>30</v>
      </c>
      <c r="E100" s="1">
        <v>2</v>
      </c>
      <c r="F100" s="15">
        <v>860</v>
      </c>
      <c r="G100" s="21">
        <f t="shared" si="3"/>
        <v>430</v>
      </c>
      <c r="H100" s="27">
        <f>FLOOR(G100*70/100+G100,0.5)</f>
        <v>731</v>
      </c>
      <c r="J100" s="5">
        <v>0.1</v>
      </c>
      <c r="K100" s="5">
        <v>0.1</v>
      </c>
    </row>
    <row r="101" spans="1:11" s="18" customFormat="1" ht="15.6" customHeight="1" outlineLevel="2" x14ac:dyDescent="0.2">
      <c r="A101" s="9">
        <v>92</v>
      </c>
      <c r="B101" s="38"/>
      <c r="C101" s="32"/>
      <c r="D101" s="24" t="s">
        <v>130</v>
      </c>
      <c r="E101" s="10">
        <v>2</v>
      </c>
      <c r="F101" s="11">
        <v>210.76</v>
      </c>
      <c r="G101" s="13">
        <f t="shared" si="3"/>
        <v>105.38</v>
      </c>
      <c r="H101" s="27">
        <f t="shared" si="4"/>
        <v>189.5</v>
      </c>
    </row>
    <row r="102" spans="1:11" s="5" customFormat="1" ht="15.75" customHeight="1" outlineLevel="2" x14ac:dyDescent="0.25">
      <c r="A102" s="9">
        <v>93</v>
      </c>
      <c r="B102" s="38"/>
      <c r="C102" s="32"/>
      <c r="D102" s="25" t="s">
        <v>84</v>
      </c>
      <c r="E102" s="1">
        <v>1</v>
      </c>
      <c r="F102" s="15">
        <v>516</v>
      </c>
      <c r="G102" s="19">
        <f>F102/E102</f>
        <v>516</v>
      </c>
      <c r="H102" s="27">
        <f>FLOOR(G102*50/100+G102,0.5)</f>
        <v>774</v>
      </c>
    </row>
    <row r="103" spans="1:11" s="5" customFormat="1" ht="15.75" customHeight="1" outlineLevel="2" x14ac:dyDescent="0.25">
      <c r="A103" s="9">
        <v>94</v>
      </c>
      <c r="B103" s="38"/>
      <c r="C103" s="32"/>
      <c r="D103" s="25" t="s">
        <v>200</v>
      </c>
      <c r="E103" s="1"/>
      <c r="F103" s="15"/>
      <c r="G103" s="19"/>
      <c r="H103" s="27">
        <v>253.5</v>
      </c>
    </row>
    <row r="104" spans="1:11" s="5" customFormat="1" ht="15.75" customHeight="1" outlineLevel="2" x14ac:dyDescent="0.25">
      <c r="A104" s="9">
        <v>95</v>
      </c>
      <c r="B104" s="38"/>
      <c r="C104" s="32"/>
      <c r="D104" s="25" t="s">
        <v>76</v>
      </c>
      <c r="E104" s="1">
        <v>1</v>
      </c>
      <c r="F104" s="2">
        <v>76</v>
      </c>
      <c r="G104" s="3">
        <f>F104/E104</f>
        <v>76</v>
      </c>
      <c r="H104" s="27">
        <f t="shared" si="4"/>
        <v>136.5</v>
      </c>
    </row>
    <row r="105" spans="1:11" s="5" customFormat="1" ht="15.75" customHeight="1" outlineLevel="2" x14ac:dyDescent="0.25">
      <c r="A105" s="9">
        <v>96</v>
      </c>
      <c r="B105" s="38"/>
      <c r="C105" s="32"/>
      <c r="D105" s="25" t="s">
        <v>20</v>
      </c>
      <c r="E105" s="1">
        <v>1</v>
      </c>
      <c r="F105" s="15">
        <v>854</v>
      </c>
      <c r="G105" s="19">
        <f t="shared" si="3"/>
        <v>854</v>
      </c>
      <c r="H105" s="27">
        <f>FLOOR(G105*50/100+G105,0.5)</f>
        <v>1281</v>
      </c>
      <c r="K105" s="5">
        <v>0.1</v>
      </c>
    </row>
    <row r="106" spans="1:11" s="5" customFormat="1" ht="31.5" outlineLevel="2" x14ac:dyDescent="0.25">
      <c r="A106" s="9">
        <v>97</v>
      </c>
      <c r="B106" s="40"/>
      <c r="C106" s="32"/>
      <c r="D106" s="41" t="s">
        <v>139</v>
      </c>
      <c r="E106" s="10">
        <v>1</v>
      </c>
      <c r="F106" s="11">
        <v>26.23</v>
      </c>
      <c r="G106" s="13">
        <f t="shared" si="3"/>
        <v>26.23</v>
      </c>
      <c r="H106" s="27">
        <f t="shared" si="4"/>
        <v>47</v>
      </c>
      <c r="K106" s="5">
        <v>0.1</v>
      </c>
    </row>
    <row r="107" spans="1:11" s="5" customFormat="1" ht="15.75" customHeight="1" outlineLevel="2" x14ac:dyDescent="0.25">
      <c r="A107" s="9">
        <v>98</v>
      </c>
      <c r="B107" s="40"/>
      <c r="C107" s="32"/>
      <c r="D107" s="41" t="s">
        <v>140</v>
      </c>
      <c r="E107" s="1">
        <v>1</v>
      </c>
      <c r="F107" s="15">
        <v>400.82</v>
      </c>
      <c r="G107" s="21">
        <f t="shared" si="3"/>
        <v>400.82</v>
      </c>
      <c r="H107" s="27">
        <f>FLOOR(G107*70/100+G107,0.5)</f>
        <v>681</v>
      </c>
      <c r="K107" s="5">
        <v>0.1</v>
      </c>
    </row>
    <row r="108" spans="1:11" s="5" customFormat="1" ht="15.75" customHeight="1" outlineLevel="2" x14ac:dyDescent="0.25">
      <c r="A108" s="9">
        <v>99</v>
      </c>
      <c r="B108" s="40"/>
      <c r="C108" s="32"/>
      <c r="D108" s="41" t="s">
        <v>113</v>
      </c>
      <c r="E108" s="1">
        <v>1</v>
      </c>
      <c r="F108" s="15">
        <v>171</v>
      </c>
      <c r="G108" s="3">
        <f>F108/E108</f>
        <v>171</v>
      </c>
      <c r="H108" s="27">
        <f t="shared" si="4"/>
        <v>307.5</v>
      </c>
      <c r="K108" s="5">
        <v>0.1</v>
      </c>
    </row>
    <row r="109" spans="1:11" s="5" customFormat="1" ht="15.75" customHeight="1" outlineLevel="2" x14ac:dyDescent="0.25">
      <c r="A109" s="9">
        <v>100</v>
      </c>
      <c r="B109" s="40"/>
      <c r="C109" s="32"/>
      <c r="D109" s="41" t="s">
        <v>99</v>
      </c>
      <c r="E109" s="1">
        <v>1</v>
      </c>
      <c r="F109" s="15">
        <v>1011</v>
      </c>
      <c r="G109" s="19">
        <f>F109/E109</f>
        <v>1011</v>
      </c>
      <c r="H109" s="27">
        <f>FLOOR(G109*50/100+G109,0.5)</f>
        <v>1516.5</v>
      </c>
      <c r="K109" s="5">
        <v>0.1</v>
      </c>
    </row>
    <row r="110" spans="1:11" s="5" customFormat="1" ht="15.75" customHeight="1" outlineLevel="2" x14ac:dyDescent="0.25">
      <c r="A110" s="9">
        <v>101</v>
      </c>
      <c r="B110" s="40"/>
      <c r="C110" s="32"/>
      <c r="D110" s="41" t="s">
        <v>93</v>
      </c>
      <c r="E110" s="1">
        <v>5</v>
      </c>
      <c r="F110" s="15">
        <v>292.45</v>
      </c>
      <c r="G110" s="3">
        <f>F110/E110</f>
        <v>58.489999999999995</v>
      </c>
      <c r="H110" s="27">
        <f t="shared" si="4"/>
        <v>105</v>
      </c>
    </row>
    <row r="111" spans="1:11" s="5" customFormat="1" ht="15.75" customHeight="1" outlineLevel="2" x14ac:dyDescent="0.25">
      <c r="A111" s="9">
        <v>102</v>
      </c>
      <c r="B111" s="40"/>
      <c r="C111" s="32"/>
      <c r="D111" s="41" t="s">
        <v>48</v>
      </c>
      <c r="E111" s="1">
        <v>5</v>
      </c>
      <c r="F111" s="15">
        <v>425</v>
      </c>
      <c r="G111" s="3">
        <f t="shared" ref="G111:G157" si="7">F111/E111</f>
        <v>85</v>
      </c>
      <c r="H111" s="27">
        <f t="shared" si="4"/>
        <v>153</v>
      </c>
    </row>
    <row r="112" spans="1:11" s="5" customFormat="1" ht="15.75" customHeight="1" outlineLevel="2" x14ac:dyDescent="0.25">
      <c r="A112" s="9">
        <v>103</v>
      </c>
      <c r="B112" s="38"/>
      <c r="C112" s="32"/>
      <c r="D112" s="25" t="s">
        <v>171</v>
      </c>
      <c r="E112" s="1">
        <v>2</v>
      </c>
      <c r="F112" s="15">
        <v>496</v>
      </c>
      <c r="G112" s="19">
        <f>F112/E112</f>
        <v>248</v>
      </c>
      <c r="H112" s="27">
        <f>FLOOR(G112*80/100+G112,0.5)</f>
        <v>446</v>
      </c>
      <c r="K112" s="5">
        <v>0.1</v>
      </c>
    </row>
    <row r="113" spans="1:8" s="5" customFormat="1" ht="15.75" customHeight="1" outlineLevel="2" x14ac:dyDescent="0.25">
      <c r="A113" s="9">
        <v>104</v>
      </c>
      <c r="B113" s="38"/>
      <c r="C113" s="32"/>
      <c r="D113" s="25" t="s">
        <v>131</v>
      </c>
      <c r="E113" s="1">
        <v>10</v>
      </c>
      <c r="F113" s="2">
        <v>1990</v>
      </c>
      <c r="G113" s="3">
        <f>F113/E113</f>
        <v>199</v>
      </c>
      <c r="H113" s="27">
        <f t="shared" ref="H113:H150" si="8">FLOOR(G113*80/100+G113,0.5)</f>
        <v>358</v>
      </c>
    </row>
    <row r="114" spans="1:8" s="5" customFormat="1" ht="31.5" outlineLevel="2" x14ac:dyDescent="0.25">
      <c r="A114" s="9">
        <v>105</v>
      </c>
      <c r="B114" s="38"/>
      <c r="C114" s="32"/>
      <c r="D114" s="25" t="s">
        <v>161</v>
      </c>
      <c r="E114" s="10">
        <v>5</v>
      </c>
      <c r="F114" s="11">
        <v>1660</v>
      </c>
      <c r="G114" s="22">
        <f t="shared" ref="G114" si="9">F114/E114</f>
        <v>332</v>
      </c>
      <c r="H114" s="27">
        <f>FLOOR(G114*70/100+G114,0.5)</f>
        <v>564</v>
      </c>
    </row>
    <row r="115" spans="1:8" s="5" customFormat="1" ht="15.75" customHeight="1" outlineLevel="2" x14ac:dyDescent="0.25">
      <c r="A115" s="9">
        <v>106</v>
      </c>
      <c r="B115" s="38"/>
      <c r="C115" s="32"/>
      <c r="D115" s="24" t="s">
        <v>13</v>
      </c>
      <c r="E115" s="10">
        <v>20</v>
      </c>
      <c r="F115" s="16">
        <v>1880</v>
      </c>
      <c r="G115" s="13">
        <f t="shared" si="7"/>
        <v>94</v>
      </c>
      <c r="H115" s="27">
        <f t="shared" si="8"/>
        <v>169</v>
      </c>
    </row>
    <row r="116" spans="1:8" s="5" customFormat="1" ht="15.75" customHeight="1" outlineLevel="2" x14ac:dyDescent="0.25">
      <c r="A116" s="9">
        <v>107</v>
      </c>
      <c r="B116" s="38"/>
      <c r="C116" s="32"/>
      <c r="D116" s="25" t="s">
        <v>14</v>
      </c>
      <c r="E116" s="1">
        <v>70</v>
      </c>
      <c r="F116" s="15">
        <v>12880</v>
      </c>
      <c r="G116" s="3">
        <f t="shared" si="7"/>
        <v>184</v>
      </c>
      <c r="H116" s="27">
        <f t="shared" si="8"/>
        <v>331</v>
      </c>
    </row>
    <row r="117" spans="1:8" s="5" customFormat="1" ht="15.75" customHeight="1" outlineLevel="2" x14ac:dyDescent="0.25">
      <c r="A117" s="9">
        <v>108</v>
      </c>
      <c r="B117" s="38"/>
      <c r="C117" s="32"/>
      <c r="D117" s="25" t="s">
        <v>15</v>
      </c>
      <c r="E117" s="1">
        <v>40</v>
      </c>
      <c r="F117" s="2">
        <v>7720</v>
      </c>
      <c r="G117" s="3">
        <f t="shared" si="7"/>
        <v>193</v>
      </c>
      <c r="H117" s="27">
        <f t="shared" si="8"/>
        <v>347</v>
      </c>
    </row>
    <row r="118" spans="1:8" s="5" customFormat="1" ht="15.75" customHeight="1" outlineLevel="2" x14ac:dyDescent="0.25">
      <c r="A118" s="9">
        <v>109</v>
      </c>
      <c r="B118" s="38"/>
      <c r="C118" s="32"/>
      <c r="D118" s="25" t="s">
        <v>49</v>
      </c>
      <c r="E118" s="1">
        <v>40</v>
      </c>
      <c r="F118" s="15">
        <v>560</v>
      </c>
      <c r="G118" s="3">
        <f t="shared" si="7"/>
        <v>14</v>
      </c>
      <c r="H118" s="27">
        <f t="shared" si="8"/>
        <v>25</v>
      </c>
    </row>
    <row r="119" spans="1:8" s="5" customFormat="1" ht="15.75" customHeight="1" outlineLevel="2" x14ac:dyDescent="0.25">
      <c r="A119" s="9">
        <v>110</v>
      </c>
      <c r="B119" s="38"/>
      <c r="C119" s="32"/>
      <c r="D119" s="25" t="s">
        <v>172</v>
      </c>
      <c r="E119" s="1">
        <v>5</v>
      </c>
      <c r="F119" s="15">
        <v>125</v>
      </c>
      <c r="G119" s="3">
        <f t="shared" si="7"/>
        <v>25</v>
      </c>
      <c r="H119" s="27">
        <f t="shared" si="8"/>
        <v>45</v>
      </c>
    </row>
    <row r="120" spans="1:8" s="18" customFormat="1" ht="31.5" outlineLevel="2" x14ac:dyDescent="0.2">
      <c r="A120" s="9">
        <v>111</v>
      </c>
      <c r="B120" s="38"/>
      <c r="C120" s="32"/>
      <c r="D120" s="24" t="s">
        <v>21</v>
      </c>
      <c r="E120" s="10">
        <v>5</v>
      </c>
      <c r="F120" s="11">
        <v>425</v>
      </c>
      <c r="G120" s="13">
        <f t="shared" si="7"/>
        <v>85</v>
      </c>
      <c r="H120" s="27">
        <f t="shared" si="8"/>
        <v>153</v>
      </c>
    </row>
    <row r="121" spans="1:8" s="18" customFormat="1" ht="31.5" outlineLevel="2" x14ac:dyDescent="0.2">
      <c r="A121" s="9">
        <v>112</v>
      </c>
      <c r="B121" s="38"/>
      <c r="C121" s="32"/>
      <c r="D121" s="24" t="s">
        <v>31</v>
      </c>
      <c r="E121" s="10">
        <v>5</v>
      </c>
      <c r="F121" s="11">
        <v>425</v>
      </c>
      <c r="G121" s="13">
        <f t="shared" si="7"/>
        <v>85</v>
      </c>
      <c r="H121" s="27">
        <f t="shared" si="8"/>
        <v>153</v>
      </c>
    </row>
    <row r="122" spans="1:8" s="18" customFormat="1" ht="35.25" customHeight="1" outlineLevel="2" x14ac:dyDescent="0.2">
      <c r="A122" s="9">
        <v>113</v>
      </c>
      <c r="B122" s="38"/>
      <c r="C122" s="32"/>
      <c r="D122" s="24" t="s">
        <v>32</v>
      </c>
      <c r="E122" s="10">
        <v>7</v>
      </c>
      <c r="F122" s="11">
        <v>595</v>
      </c>
      <c r="G122" s="13">
        <f t="shared" si="7"/>
        <v>85</v>
      </c>
      <c r="H122" s="27">
        <f t="shared" si="8"/>
        <v>153</v>
      </c>
    </row>
    <row r="123" spans="1:8" s="18" customFormat="1" ht="36.6" customHeight="1" outlineLevel="2" x14ac:dyDescent="0.2">
      <c r="A123" s="9">
        <v>114</v>
      </c>
      <c r="B123" s="38"/>
      <c r="C123" s="32"/>
      <c r="D123" s="24" t="s">
        <v>5</v>
      </c>
      <c r="E123" s="10">
        <v>60</v>
      </c>
      <c r="F123" s="16">
        <v>14520</v>
      </c>
      <c r="G123" s="13">
        <f t="shared" si="7"/>
        <v>242</v>
      </c>
      <c r="H123" s="27">
        <f t="shared" si="8"/>
        <v>435.5</v>
      </c>
    </row>
    <row r="124" spans="1:8" s="5" customFormat="1" ht="15.75" customHeight="1" outlineLevel="2" x14ac:dyDescent="0.25">
      <c r="A124" s="9">
        <v>115</v>
      </c>
      <c r="B124" s="38"/>
      <c r="C124" s="32"/>
      <c r="D124" s="25" t="s">
        <v>6</v>
      </c>
      <c r="E124" s="1">
        <v>100</v>
      </c>
      <c r="F124" s="15">
        <v>16700</v>
      </c>
      <c r="G124" s="3">
        <f t="shared" si="7"/>
        <v>167</v>
      </c>
      <c r="H124" s="27">
        <f t="shared" si="8"/>
        <v>300.5</v>
      </c>
    </row>
    <row r="125" spans="1:8" s="5" customFormat="1" ht="15.75" customHeight="1" outlineLevel="2" x14ac:dyDescent="0.25">
      <c r="A125" s="9">
        <v>116</v>
      </c>
      <c r="B125" s="38"/>
      <c r="C125" s="32"/>
      <c r="D125" s="25" t="s">
        <v>40</v>
      </c>
      <c r="E125" s="1">
        <v>10</v>
      </c>
      <c r="F125" s="15">
        <v>3290</v>
      </c>
      <c r="G125" s="23">
        <f t="shared" si="7"/>
        <v>329</v>
      </c>
      <c r="H125" s="27">
        <f>FLOOR(G125*70/100+G125,0.5)</f>
        <v>559</v>
      </c>
    </row>
    <row r="126" spans="1:8" s="5" customFormat="1" ht="15.75" customHeight="1" outlineLevel="2" x14ac:dyDescent="0.25">
      <c r="A126" s="9">
        <v>117</v>
      </c>
      <c r="B126" s="38"/>
      <c r="C126" s="32"/>
      <c r="D126" s="25" t="s">
        <v>33</v>
      </c>
      <c r="E126" s="1">
        <v>10</v>
      </c>
      <c r="F126" s="15">
        <v>660</v>
      </c>
      <c r="G126" s="3">
        <f t="shared" si="7"/>
        <v>66</v>
      </c>
      <c r="H126" s="27">
        <f t="shared" si="8"/>
        <v>118.5</v>
      </c>
    </row>
    <row r="127" spans="1:8" s="5" customFormat="1" ht="15.75" customHeight="1" outlineLevel="2" x14ac:dyDescent="0.25">
      <c r="A127" s="9">
        <v>118</v>
      </c>
      <c r="B127" s="38"/>
      <c r="C127" s="32"/>
      <c r="D127" s="25" t="s">
        <v>50</v>
      </c>
      <c r="E127" s="1">
        <v>1</v>
      </c>
      <c r="F127" s="2">
        <v>16</v>
      </c>
      <c r="G127" s="3">
        <f t="shared" si="7"/>
        <v>16</v>
      </c>
      <c r="H127" s="27">
        <f t="shared" si="8"/>
        <v>28.5</v>
      </c>
    </row>
    <row r="128" spans="1:8" s="5" customFormat="1" ht="15.75" customHeight="1" outlineLevel="2" x14ac:dyDescent="0.25">
      <c r="A128" s="9">
        <v>119</v>
      </c>
      <c r="B128" s="38"/>
      <c r="C128" s="32"/>
      <c r="D128" s="25" t="s">
        <v>132</v>
      </c>
      <c r="E128" s="1">
        <v>1</v>
      </c>
      <c r="F128" s="2">
        <v>17</v>
      </c>
      <c r="G128" s="3">
        <f t="shared" si="7"/>
        <v>17</v>
      </c>
      <c r="H128" s="27">
        <f t="shared" si="8"/>
        <v>30.5</v>
      </c>
    </row>
    <row r="129" spans="1:11" s="5" customFormat="1" ht="15.75" customHeight="1" outlineLevel="2" x14ac:dyDescent="0.25">
      <c r="A129" s="9">
        <v>120</v>
      </c>
      <c r="B129" s="38"/>
      <c r="C129" s="32"/>
      <c r="D129" s="25" t="s">
        <v>94</v>
      </c>
      <c r="E129" s="1">
        <v>25</v>
      </c>
      <c r="F129" s="2">
        <v>464.48</v>
      </c>
      <c r="G129" s="4">
        <f>F129/E129</f>
        <v>18.5792</v>
      </c>
      <c r="H129" s="27">
        <f t="shared" si="8"/>
        <v>33</v>
      </c>
      <c r="K129" s="5">
        <v>0.1</v>
      </c>
    </row>
    <row r="130" spans="1:11" s="5" customFormat="1" ht="15.75" customHeight="1" outlineLevel="2" x14ac:dyDescent="0.25">
      <c r="A130" s="9">
        <v>121</v>
      </c>
      <c r="B130" s="38"/>
      <c r="C130" s="32"/>
      <c r="D130" s="25" t="s">
        <v>34</v>
      </c>
      <c r="E130" s="1">
        <v>1</v>
      </c>
      <c r="F130" s="2">
        <v>267.02</v>
      </c>
      <c r="G130" s="3">
        <f t="shared" si="7"/>
        <v>267.02</v>
      </c>
      <c r="H130" s="27">
        <f t="shared" si="8"/>
        <v>480.5</v>
      </c>
      <c r="K130" s="5">
        <v>0.1</v>
      </c>
    </row>
    <row r="131" spans="1:11" s="5" customFormat="1" ht="15.75" customHeight="1" outlineLevel="2" x14ac:dyDescent="0.25">
      <c r="A131" s="9">
        <v>122</v>
      </c>
      <c r="B131" s="38"/>
      <c r="C131" s="32"/>
      <c r="D131" s="25" t="s">
        <v>91</v>
      </c>
      <c r="E131" s="1">
        <v>1</v>
      </c>
      <c r="F131" s="2">
        <v>47</v>
      </c>
      <c r="G131" s="3">
        <f t="shared" si="7"/>
        <v>47</v>
      </c>
      <c r="H131" s="27">
        <f t="shared" si="8"/>
        <v>84.5</v>
      </c>
      <c r="I131" s="5">
        <v>0.2</v>
      </c>
      <c r="J131" s="5">
        <v>0.1</v>
      </c>
      <c r="K131" s="5">
        <v>0.1</v>
      </c>
    </row>
    <row r="132" spans="1:11" s="5" customFormat="1" ht="15.75" customHeight="1" outlineLevel="2" x14ac:dyDescent="0.25">
      <c r="A132" s="9">
        <v>123</v>
      </c>
      <c r="B132" s="38"/>
      <c r="C132" s="32"/>
      <c r="D132" s="25" t="s">
        <v>86</v>
      </c>
      <c r="E132" s="1">
        <v>3</v>
      </c>
      <c r="F132" s="2">
        <v>1080</v>
      </c>
      <c r="G132" s="3">
        <f>F132/E132</f>
        <v>360</v>
      </c>
      <c r="H132" s="27">
        <f>FLOOR(G132*70/100+G132,0.5)</f>
        <v>612</v>
      </c>
    </row>
    <row r="133" spans="1:11" s="5" customFormat="1" ht="15.75" customHeight="1" outlineLevel="2" x14ac:dyDescent="0.25">
      <c r="A133" s="9">
        <v>124</v>
      </c>
      <c r="B133" s="38"/>
      <c r="C133" s="32"/>
      <c r="D133" s="25" t="s">
        <v>51</v>
      </c>
      <c r="E133" s="1">
        <v>12</v>
      </c>
      <c r="F133" s="2">
        <v>1176</v>
      </c>
      <c r="G133" s="3">
        <f t="shared" si="7"/>
        <v>98</v>
      </c>
      <c r="H133" s="27">
        <f t="shared" si="8"/>
        <v>176</v>
      </c>
      <c r="J133" s="5">
        <v>0.1</v>
      </c>
      <c r="K133" s="5">
        <v>0.1</v>
      </c>
    </row>
    <row r="134" spans="1:11" s="5" customFormat="1" ht="15.75" customHeight="1" outlineLevel="2" x14ac:dyDescent="0.25">
      <c r="A134" s="9">
        <v>125</v>
      </c>
      <c r="B134" s="38"/>
      <c r="C134" s="32"/>
      <c r="D134" s="25" t="s">
        <v>77</v>
      </c>
      <c r="E134" s="1">
        <v>7</v>
      </c>
      <c r="F134" s="2">
        <v>350</v>
      </c>
      <c r="G134" s="3">
        <f t="shared" si="7"/>
        <v>50</v>
      </c>
      <c r="H134" s="27">
        <f t="shared" si="8"/>
        <v>90</v>
      </c>
      <c r="I134" s="5">
        <v>0.2</v>
      </c>
      <c r="J134" s="5">
        <v>0.1</v>
      </c>
    </row>
    <row r="135" spans="1:11" s="5" customFormat="1" ht="15.75" customHeight="1" outlineLevel="2" x14ac:dyDescent="0.25">
      <c r="A135" s="9">
        <v>126</v>
      </c>
      <c r="B135" s="38"/>
      <c r="C135" s="32"/>
      <c r="D135" s="25" t="s">
        <v>133</v>
      </c>
      <c r="E135" s="1">
        <v>5</v>
      </c>
      <c r="F135" s="2">
        <v>210.35</v>
      </c>
      <c r="G135" s="3">
        <f t="shared" ref="G135:G136" si="10">F135/E135</f>
        <v>42.07</v>
      </c>
      <c r="H135" s="27">
        <f t="shared" si="8"/>
        <v>75.5</v>
      </c>
    </row>
    <row r="136" spans="1:11" s="5" customFormat="1" ht="15.75" customHeight="1" outlineLevel="2" x14ac:dyDescent="0.25">
      <c r="A136" s="9">
        <v>127</v>
      </c>
      <c r="B136" s="38"/>
      <c r="C136" s="32"/>
      <c r="D136" s="25" t="s">
        <v>201</v>
      </c>
      <c r="E136" s="1">
        <v>5</v>
      </c>
      <c r="F136" s="2">
        <v>1340</v>
      </c>
      <c r="G136" s="3">
        <f t="shared" si="10"/>
        <v>268</v>
      </c>
      <c r="H136" s="27">
        <v>1290</v>
      </c>
      <c r="I136" s="5">
        <v>0.2</v>
      </c>
      <c r="J136" s="5">
        <v>0.1</v>
      </c>
      <c r="K136" s="5">
        <v>0.1</v>
      </c>
    </row>
    <row r="137" spans="1:11" s="5" customFormat="1" ht="15.75" customHeight="1" outlineLevel="2" x14ac:dyDescent="0.25">
      <c r="A137" s="9">
        <v>128</v>
      </c>
      <c r="B137" s="38"/>
      <c r="C137" s="32"/>
      <c r="D137" s="25" t="s">
        <v>78</v>
      </c>
      <c r="E137" s="1">
        <v>40</v>
      </c>
      <c r="F137" s="2">
        <v>280</v>
      </c>
      <c r="G137" s="3">
        <f>F137/E137</f>
        <v>7</v>
      </c>
      <c r="H137" s="27">
        <f t="shared" si="8"/>
        <v>12.5</v>
      </c>
      <c r="I137" s="5">
        <v>10</v>
      </c>
    </row>
    <row r="138" spans="1:11" s="5" customFormat="1" ht="15.75" customHeight="1" outlineLevel="2" x14ac:dyDescent="0.25">
      <c r="A138" s="9">
        <v>129</v>
      </c>
      <c r="B138" s="38"/>
      <c r="C138" s="32"/>
      <c r="D138" s="25" t="s">
        <v>7</v>
      </c>
      <c r="E138" s="1">
        <v>20</v>
      </c>
      <c r="F138" s="15">
        <v>880</v>
      </c>
      <c r="G138" s="3">
        <f t="shared" si="7"/>
        <v>44</v>
      </c>
      <c r="H138" s="27">
        <f t="shared" si="8"/>
        <v>79</v>
      </c>
    </row>
    <row r="139" spans="1:11" s="5" customFormat="1" ht="15.75" customHeight="1" outlineLevel="2" x14ac:dyDescent="0.25">
      <c r="A139" s="9">
        <v>130</v>
      </c>
      <c r="B139" s="38"/>
      <c r="C139" s="32"/>
      <c r="D139" s="25" t="s">
        <v>8</v>
      </c>
      <c r="E139" s="1">
        <v>10</v>
      </c>
      <c r="F139" s="15">
        <v>360</v>
      </c>
      <c r="G139" s="3">
        <f t="shared" si="7"/>
        <v>36</v>
      </c>
      <c r="H139" s="27">
        <f t="shared" si="8"/>
        <v>64.5</v>
      </c>
    </row>
    <row r="140" spans="1:11" s="5" customFormat="1" ht="15.75" customHeight="1" outlineLevel="2" x14ac:dyDescent="0.25">
      <c r="A140" s="9">
        <v>131</v>
      </c>
      <c r="B140" s="38"/>
      <c r="C140" s="32"/>
      <c r="D140" s="25" t="s">
        <v>63</v>
      </c>
      <c r="E140" s="1">
        <v>1</v>
      </c>
      <c r="F140" s="15">
        <v>437</v>
      </c>
      <c r="G140" s="21">
        <f>F140/E140</f>
        <v>437</v>
      </c>
      <c r="H140" s="27">
        <f>FLOOR(G140*70/100+G140,0.5)</f>
        <v>742.5</v>
      </c>
    </row>
    <row r="141" spans="1:11" s="5" customFormat="1" ht="31.5" outlineLevel="2" x14ac:dyDescent="0.25">
      <c r="A141" s="9">
        <v>132</v>
      </c>
      <c r="B141" s="38"/>
      <c r="C141" s="32"/>
      <c r="D141" s="25" t="s">
        <v>109</v>
      </c>
      <c r="E141" s="10">
        <v>10</v>
      </c>
      <c r="F141" s="16">
        <v>770</v>
      </c>
      <c r="G141" s="13">
        <f t="shared" si="7"/>
        <v>77</v>
      </c>
      <c r="H141" s="27">
        <f t="shared" si="8"/>
        <v>138.5</v>
      </c>
    </row>
    <row r="142" spans="1:11" s="5" customFormat="1" ht="31.5" outlineLevel="2" x14ac:dyDescent="0.25">
      <c r="A142" s="9">
        <v>133</v>
      </c>
      <c r="B142" s="38"/>
      <c r="C142" s="32"/>
      <c r="D142" s="25" t="s">
        <v>144</v>
      </c>
      <c r="E142" s="10">
        <v>20</v>
      </c>
      <c r="F142" s="16">
        <v>1540</v>
      </c>
      <c r="G142" s="13">
        <f t="shared" si="7"/>
        <v>77</v>
      </c>
      <c r="H142" s="27">
        <f t="shared" si="8"/>
        <v>138.5</v>
      </c>
    </row>
    <row r="143" spans="1:11" s="17" customFormat="1" ht="26.25" outlineLevel="2" x14ac:dyDescent="0.2">
      <c r="A143" s="9">
        <v>134</v>
      </c>
      <c r="B143" s="38"/>
      <c r="C143" s="32"/>
      <c r="D143" s="24" t="s">
        <v>202</v>
      </c>
      <c r="E143" s="10">
        <v>5</v>
      </c>
      <c r="F143" s="11">
        <v>575</v>
      </c>
      <c r="G143" s="12">
        <f>F143/E143</f>
        <v>115</v>
      </c>
      <c r="H143" s="27">
        <v>183.5</v>
      </c>
      <c r="K143" s="17">
        <v>0.1</v>
      </c>
    </row>
    <row r="144" spans="1:11" s="5" customFormat="1" ht="15.75" customHeight="1" outlineLevel="2" x14ac:dyDescent="0.25">
      <c r="A144" s="9">
        <v>135</v>
      </c>
      <c r="B144" s="38"/>
      <c r="C144" s="32"/>
      <c r="D144" s="25" t="s">
        <v>52</v>
      </c>
      <c r="E144" s="1">
        <v>1</v>
      </c>
      <c r="F144" s="2">
        <v>558</v>
      </c>
      <c r="G144" s="19">
        <f t="shared" si="7"/>
        <v>558</v>
      </c>
      <c r="H144" s="27">
        <f>FLOOR(G144*50/100+G144,0.5)</f>
        <v>837</v>
      </c>
    </row>
    <row r="145" spans="1:11" s="5" customFormat="1" ht="15.75" customHeight="1" outlineLevel="2" x14ac:dyDescent="0.25">
      <c r="A145" s="9">
        <v>136</v>
      </c>
      <c r="B145" s="38"/>
      <c r="C145" s="32"/>
      <c r="D145" s="25" t="s">
        <v>162</v>
      </c>
      <c r="E145" s="1">
        <v>50</v>
      </c>
      <c r="F145" s="15">
        <v>6150</v>
      </c>
      <c r="G145" s="3">
        <f t="shared" ref="G145:G146" si="11">F145/E145</f>
        <v>123</v>
      </c>
      <c r="H145" s="27">
        <f t="shared" ref="H145" si="12">FLOOR(G145*80/100+G145,0.5)</f>
        <v>221</v>
      </c>
    </row>
    <row r="146" spans="1:11" s="5" customFormat="1" ht="15.75" customHeight="1" outlineLevel="2" x14ac:dyDescent="0.25">
      <c r="A146" s="9">
        <v>137</v>
      </c>
      <c r="B146" s="38"/>
      <c r="C146" s="32"/>
      <c r="D146" s="25" t="s">
        <v>173</v>
      </c>
      <c r="E146" s="1">
        <v>35</v>
      </c>
      <c r="F146" s="15">
        <v>1820</v>
      </c>
      <c r="G146" s="3">
        <f t="shared" si="11"/>
        <v>52</v>
      </c>
      <c r="H146" s="27">
        <f t="shared" si="8"/>
        <v>93.5</v>
      </c>
    </row>
    <row r="147" spans="1:11" s="5" customFormat="1" ht="15.75" customHeight="1" outlineLevel="2" x14ac:dyDescent="0.25">
      <c r="A147" s="9">
        <v>138</v>
      </c>
      <c r="B147" s="38"/>
      <c r="C147" s="32"/>
      <c r="D147" s="25" t="s">
        <v>79</v>
      </c>
      <c r="E147" s="1">
        <v>40</v>
      </c>
      <c r="F147" s="2">
        <v>600</v>
      </c>
      <c r="G147" s="3">
        <f t="shared" si="7"/>
        <v>15</v>
      </c>
      <c r="H147" s="27">
        <f t="shared" si="8"/>
        <v>27</v>
      </c>
      <c r="I147" s="5">
        <v>5</v>
      </c>
    </row>
    <row r="148" spans="1:11" s="5" customFormat="1" ht="15.75" customHeight="1" outlineLevel="2" x14ac:dyDescent="0.25">
      <c r="A148" s="9">
        <v>139</v>
      </c>
      <c r="B148" s="40"/>
      <c r="C148" s="32"/>
      <c r="D148" s="41" t="s">
        <v>135</v>
      </c>
      <c r="E148" s="1">
        <v>1</v>
      </c>
      <c r="F148" s="2">
        <v>41.29</v>
      </c>
      <c r="G148" s="3">
        <f t="shared" si="7"/>
        <v>41.29</v>
      </c>
      <c r="H148" s="27">
        <f t="shared" si="8"/>
        <v>74</v>
      </c>
      <c r="I148" s="5">
        <v>5</v>
      </c>
    </row>
    <row r="149" spans="1:11" s="5" customFormat="1" ht="15.75" customHeight="1" outlineLevel="2" x14ac:dyDescent="0.25">
      <c r="A149" s="9">
        <v>140</v>
      </c>
      <c r="B149" s="40"/>
      <c r="C149" s="32"/>
      <c r="D149" s="41" t="s">
        <v>134</v>
      </c>
      <c r="E149" s="1">
        <v>10</v>
      </c>
      <c r="F149" s="15">
        <v>25.75</v>
      </c>
      <c r="G149" s="4">
        <f>F149/E149</f>
        <v>2.5750000000000002</v>
      </c>
      <c r="H149" s="27">
        <f t="shared" si="8"/>
        <v>4.5</v>
      </c>
    </row>
    <row r="150" spans="1:11" s="5" customFormat="1" ht="15.75" customHeight="1" outlineLevel="2" x14ac:dyDescent="0.25">
      <c r="A150" s="9">
        <v>141</v>
      </c>
      <c r="B150" s="40"/>
      <c r="C150" s="32"/>
      <c r="D150" s="41" t="s">
        <v>22</v>
      </c>
      <c r="E150" s="1">
        <v>70</v>
      </c>
      <c r="F150" s="15">
        <v>8820</v>
      </c>
      <c r="G150" s="3">
        <f>F150/E150</f>
        <v>126</v>
      </c>
      <c r="H150" s="27">
        <f t="shared" si="8"/>
        <v>226.5</v>
      </c>
    </row>
    <row r="151" spans="1:11" s="18" customFormat="1" ht="17.45" customHeight="1" outlineLevel="2" x14ac:dyDescent="0.2">
      <c r="A151" s="9">
        <v>142</v>
      </c>
      <c r="B151" s="38"/>
      <c r="C151" s="32"/>
      <c r="D151" s="24" t="s">
        <v>136</v>
      </c>
      <c r="E151" s="10">
        <v>200</v>
      </c>
      <c r="F151" s="11">
        <v>210.8</v>
      </c>
      <c r="G151" s="13">
        <f t="shared" ref="G151" si="13">F151/E151</f>
        <v>1.054</v>
      </c>
      <c r="H151" s="27">
        <f t="shared" ref="H151:H193" si="14">FLOOR(G151*80/100+G151,0.5)</f>
        <v>1.5</v>
      </c>
    </row>
    <row r="152" spans="1:11" s="5" customFormat="1" ht="31.5" outlineLevel="2" x14ac:dyDescent="0.25">
      <c r="A152" s="9">
        <v>143</v>
      </c>
      <c r="B152" s="38"/>
      <c r="C152" s="32"/>
      <c r="D152" s="25" t="s">
        <v>53</v>
      </c>
      <c r="E152" s="10">
        <v>20</v>
      </c>
      <c r="F152" s="11">
        <v>1780</v>
      </c>
      <c r="G152" s="13">
        <f t="shared" si="7"/>
        <v>89</v>
      </c>
      <c r="H152" s="27">
        <f t="shared" si="14"/>
        <v>160</v>
      </c>
    </row>
    <row r="153" spans="1:11" s="5" customFormat="1" ht="15.6" customHeight="1" outlineLevel="2" x14ac:dyDescent="0.25">
      <c r="A153" s="9">
        <v>144</v>
      </c>
      <c r="B153" s="38"/>
      <c r="C153" s="32"/>
      <c r="D153" s="25" t="s">
        <v>163</v>
      </c>
      <c r="E153" s="10">
        <v>2</v>
      </c>
      <c r="F153" s="11">
        <v>3722</v>
      </c>
      <c r="G153" s="20">
        <f t="shared" si="7"/>
        <v>1861</v>
      </c>
      <c r="H153" s="27">
        <f>FLOOR(G153*50/100+G153,0.5)</f>
        <v>2791.5</v>
      </c>
    </row>
    <row r="154" spans="1:11" s="5" customFormat="1" ht="15.6" customHeight="1" outlineLevel="2" x14ac:dyDescent="0.25">
      <c r="A154" s="9">
        <v>145</v>
      </c>
      <c r="B154" s="38"/>
      <c r="C154" s="32"/>
      <c r="D154" s="25" t="s">
        <v>177</v>
      </c>
      <c r="E154" s="10">
        <v>2</v>
      </c>
      <c r="F154" s="11">
        <v>594</v>
      </c>
      <c r="G154" s="13">
        <f t="shared" si="7"/>
        <v>297</v>
      </c>
      <c r="H154" s="27">
        <v>327.5</v>
      </c>
    </row>
    <row r="155" spans="1:11" s="18" customFormat="1" ht="31.5" outlineLevel="2" x14ac:dyDescent="0.2">
      <c r="A155" s="9">
        <v>146</v>
      </c>
      <c r="B155" s="38"/>
      <c r="C155" s="32"/>
      <c r="D155" s="24" t="s">
        <v>54</v>
      </c>
      <c r="E155" s="10">
        <v>100</v>
      </c>
      <c r="F155" s="11">
        <v>1200</v>
      </c>
      <c r="G155" s="13">
        <f t="shared" si="7"/>
        <v>12</v>
      </c>
      <c r="H155" s="27">
        <f t="shared" si="14"/>
        <v>21.5</v>
      </c>
    </row>
    <row r="156" spans="1:11" s="5" customFormat="1" ht="15.6" customHeight="1" outlineLevel="2" x14ac:dyDescent="0.25">
      <c r="A156" s="9">
        <v>147</v>
      </c>
      <c r="B156" s="38"/>
      <c r="C156" s="32"/>
      <c r="D156" s="25" t="s">
        <v>164</v>
      </c>
      <c r="E156" s="10">
        <v>5</v>
      </c>
      <c r="F156" s="11">
        <v>490</v>
      </c>
      <c r="G156" s="13">
        <f t="shared" si="7"/>
        <v>98</v>
      </c>
      <c r="H156" s="27">
        <f t="shared" si="14"/>
        <v>176</v>
      </c>
    </row>
    <row r="157" spans="1:11" s="5" customFormat="1" ht="15.75" customHeight="1" outlineLevel="2" x14ac:dyDescent="0.25">
      <c r="A157" s="9">
        <v>148</v>
      </c>
      <c r="B157" s="38"/>
      <c r="C157" s="32"/>
      <c r="D157" s="25" t="s">
        <v>110</v>
      </c>
      <c r="E157" s="1">
        <v>2</v>
      </c>
      <c r="F157" s="15">
        <v>772</v>
      </c>
      <c r="G157" s="21">
        <f t="shared" si="7"/>
        <v>386</v>
      </c>
      <c r="H157" s="27">
        <f>FLOOR(G157*70/100+G157,0.5)</f>
        <v>656</v>
      </c>
    </row>
    <row r="158" spans="1:11" s="5" customFormat="1" ht="15.75" customHeight="1" outlineLevel="2" x14ac:dyDescent="0.25">
      <c r="A158" s="9">
        <v>149</v>
      </c>
      <c r="B158" s="38"/>
      <c r="C158" s="32"/>
      <c r="D158" s="25" t="s">
        <v>90</v>
      </c>
      <c r="E158" s="1">
        <v>30</v>
      </c>
      <c r="F158" s="15">
        <v>480</v>
      </c>
      <c r="G158" s="3">
        <f>F158/E158</f>
        <v>16</v>
      </c>
      <c r="H158" s="27">
        <f t="shared" si="14"/>
        <v>28.5</v>
      </c>
    </row>
    <row r="159" spans="1:11" s="5" customFormat="1" ht="15.75" customHeight="1" outlineLevel="2" x14ac:dyDescent="0.25">
      <c r="A159" s="9">
        <v>150</v>
      </c>
      <c r="B159" s="38"/>
      <c r="C159" s="32"/>
      <c r="D159" s="25" t="s">
        <v>80</v>
      </c>
      <c r="E159" s="1">
        <v>5</v>
      </c>
      <c r="F159" s="15">
        <v>350</v>
      </c>
      <c r="G159" s="3">
        <f>F159/E159</f>
        <v>70</v>
      </c>
      <c r="H159" s="27">
        <f t="shared" si="14"/>
        <v>126</v>
      </c>
      <c r="I159" s="5">
        <v>0.5</v>
      </c>
      <c r="J159" s="5">
        <v>0.1</v>
      </c>
      <c r="K159" s="5">
        <v>0.1</v>
      </c>
    </row>
    <row r="160" spans="1:11" s="5" customFormat="1" ht="15.75" customHeight="1" outlineLevel="2" x14ac:dyDescent="0.25">
      <c r="A160" s="9">
        <v>151</v>
      </c>
      <c r="B160" s="38"/>
      <c r="C160" s="32"/>
      <c r="D160" s="25" t="s">
        <v>23</v>
      </c>
      <c r="E160" s="1">
        <v>3</v>
      </c>
      <c r="F160" s="15">
        <v>3267</v>
      </c>
      <c r="G160" s="19">
        <f t="shared" ref="G160:G188" si="15">F160/E160</f>
        <v>1089</v>
      </c>
      <c r="H160" s="27">
        <f>FLOOR(G160*50/100+G160,0.5)</f>
        <v>1633.5</v>
      </c>
      <c r="K160" s="5">
        <v>0.1</v>
      </c>
    </row>
    <row r="161" spans="1:11" s="5" customFormat="1" ht="15.75" customHeight="1" outlineLevel="2" x14ac:dyDescent="0.25">
      <c r="A161" s="9">
        <v>152</v>
      </c>
      <c r="B161" s="38"/>
      <c r="C161" s="32"/>
      <c r="D161" s="25" t="s">
        <v>88</v>
      </c>
      <c r="E161" s="1">
        <v>5</v>
      </c>
      <c r="F161" s="2">
        <v>985</v>
      </c>
      <c r="G161" s="3">
        <f>F161/E161</f>
        <v>197</v>
      </c>
      <c r="H161" s="27">
        <f t="shared" si="14"/>
        <v>354.5</v>
      </c>
    </row>
    <row r="162" spans="1:11" s="5" customFormat="1" ht="15.75" customHeight="1" outlineLevel="2" x14ac:dyDescent="0.25">
      <c r="A162" s="9">
        <v>153</v>
      </c>
      <c r="B162" s="38"/>
      <c r="C162" s="32"/>
      <c r="D162" s="25" t="s">
        <v>9</v>
      </c>
      <c r="E162" s="1">
        <v>5</v>
      </c>
      <c r="F162" s="2">
        <v>184.1</v>
      </c>
      <c r="G162" s="3">
        <f t="shared" si="15"/>
        <v>36.82</v>
      </c>
      <c r="H162" s="27">
        <f t="shared" si="14"/>
        <v>66</v>
      </c>
    </row>
    <row r="163" spans="1:11" s="5" customFormat="1" ht="15.75" customHeight="1" outlineLevel="2" x14ac:dyDescent="0.25">
      <c r="A163" s="9">
        <v>154</v>
      </c>
      <c r="B163" s="38"/>
      <c r="C163" s="32"/>
      <c r="D163" s="24" t="s">
        <v>145</v>
      </c>
      <c r="E163" s="10">
        <v>2</v>
      </c>
      <c r="F163" s="16">
        <v>466</v>
      </c>
      <c r="G163" s="13">
        <f t="shared" si="15"/>
        <v>233</v>
      </c>
      <c r="H163" s="27">
        <f>FLOOR(G163*80/100+G163,0.5)</f>
        <v>419</v>
      </c>
    </row>
    <row r="164" spans="1:11" s="5" customFormat="1" ht="15.75" customHeight="1" outlineLevel="2" x14ac:dyDescent="0.25">
      <c r="A164" s="9">
        <v>155</v>
      </c>
      <c r="B164" s="38"/>
      <c r="C164" s="32"/>
      <c r="D164" s="24" t="s">
        <v>203</v>
      </c>
      <c r="E164" s="10"/>
      <c r="F164" s="16"/>
      <c r="G164" s="13"/>
      <c r="H164" s="27">
        <v>298.5</v>
      </c>
    </row>
    <row r="165" spans="1:11" s="5" customFormat="1" ht="15.75" customHeight="1" outlineLevel="2" x14ac:dyDescent="0.25">
      <c r="A165" s="9">
        <v>156</v>
      </c>
      <c r="B165" s="38"/>
      <c r="C165" s="32"/>
      <c r="D165" s="25" t="s">
        <v>55</v>
      </c>
      <c r="E165" s="1">
        <v>5</v>
      </c>
      <c r="F165" s="15">
        <v>180</v>
      </c>
      <c r="G165" s="3">
        <f t="shared" si="15"/>
        <v>36</v>
      </c>
      <c r="H165" s="27">
        <f t="shared" si="14"/>
        <v>64.5</v>
      </c>
      <c r="K165" s="5">
        <v>0.1</v>
      </c>
    </row>
    <row r="166" spans="1:11" s="5" customFormat="1" ht="15.75" customHeight="1" outlineLevel="2" x14ac:dyDescent="0.25">
      <c r="A166" s="9">
        <v>157</v>
      </c>
      <c r="B166" s="38"/>
      <c r="C166" s="32"/>
      <c r="D166" s="25" t="s">
        <v>204</v>
      </c>
      <c r="E166" s="1"/>
      <c r="F166" s="15"/>
      <c r="G166" s="3"/>
      <c r="H166" s="27">
        <v>2079</v>
      </c>
    </row>
    <row r="167" spans="1:11" s="5" customFormat="1" ht="15.75" customHeight="1" outlineLevel="2" x14ac:dyDescent="0.25">
      <c r="A167" s="9">
        <v>158</v>
      </c>
      <c r="B167" s="38"/>
      <c r="C167" s="32"/>
      <c r="D167" s="25" t="s">
        <v>205</v>
      </c>
      <c r="E167" s="1"/>
      <c r="F167" s="15"/>
      <c r="G167" s="3"/>
      <c r="H167" s="27">
        <v>511</v>
      </c>
    </row>
    <row r="168" spans="1:11" s="5" customFormat="1" ht="15.75" customHeight="1" outlineLevel="2" x14ac:dyDescent="0.25">
      <c r="A168" s="9">
        <v>159</v>
      </c>
      <c r="B168" s="38"/>
      <c r="C168" s="32"/>
      <c r="D168" s="25" t="s">
        <v>56</v>
      </c>
      <c r="E168" s="1">
        <v>1</v>
      </c>
      <c r="F168" s="2">
        <v>155.37</v>
      </c>
      <c r="G168" s="3">
        <f t="shared" si="15"/>
        <v>155.37</v>
      </c>
      <c r="H168" s="27">
        <f t="shared" si="14"/>
        <v>279.5</v>
      </c>
      <c r="K168" s="5">
        <v>0.1</v>
      </c>
    </row>
    <row r="169" spans="1:11" s="5" customFormat="1" ht="15.75" customHeight="1" outlineLevel="2" x14ac:dyDescent="0.25">
      <c r="A169" s="9">
        <v>160</v>
      </c>
      <c r="B169" s="38"/>
      <c r="C169" s="32"/>
      <c r="D169" s="25" t="s">
        <v>114</v>
      </c>
      <c r="E169" s="1">
        <v>1</v>
      </c>
      <c r="F169" s="2">
        <v>325</v>
      </c>
      <c r="G169" s="3">
        <f t="shared" si="15"/>
        <v>325</v>
      </c>
      <c r="H169" s="27">
        <f t="shared" si="14"/>
        <v>585</v>
      </c>
      <c r="K169" s="5">
        <v>0.1</v>
      </c>
    </row>
    <row r="170" spans="1:11" s="5" customFormat="1" ht="15.75" customHeight="1" outlineLevel="2" x14ac:dyDescent="0.25">
      <c r="A170" s="9">
        <v>16</v>
      </c>
      <c r="B170" s="38"/>
      <c r="C170" s="32"/>
      <c r="D170" s="25" t="s">
        <v>146</v>
      </c>
      <c r="E170" s="1">
        <v>2</v>
      </c>
      <c r="F170" s="2">
        <v>312</v>
      </c>
      <c r="G170" s="3">
        <f t="shared" si="15"/>
        <v>156</v>
      </c>
      <c r="H170" s="27">
        <f t="shared" si="14"/>
        <v>280.5</v>
      </c>
      <c r="K170" s="5">
        <v>0.1</v>
      </c>
    </row>
    <row r="171" spans="1:11" s="5" customFormat="1" ht="15.75" customHeight="1" outlineLevel="2" x14ac:dyDescent="0.25">
      <c r="A171" s="9">
        <v>162</v>
      </c>
      <c r="B171" s="38"/>
      <c r="C171" s="32"/>
      <c r="D171" s="25" t="s">
        <v>147</v>
      </c>
      <c r="E171" s="1">
        <v>2</v>
      </c>
      <c r="F171" s="2">
        <v>1370</v>
      </c>
      <c r="G171" s="3">
        <f t="shared" si="15"/>
        <v>685</v>
      </c>
      <c r="H171" s="27">
        <f t="shared" si="14"/>
        <v>1233</v>
      </c>
      <c r="K171" s="5">
        <v>0.1</v>
      </c>
    </row>
    <row r="172" spans="1:11" s="5" customFormat="1" ht="15.75" customHeight="1" outlineLevel="2" x14ac:dyDescent="0.25">
      <c r="A172" s="9">
        <v>163</v>
      </c>
      <c r="B172" s="38"/>
      <c r="C172" s="32"/>
      <c r="D172" s="25" t="s">
        <v>148</v>
      </c>
      <c r="E172" s="1">
        <v>3</v>
      </c>
      <c r="F172" s="2">
        <v>777</v>
      </c>
      <c r="G172" s="3">
        <f t="shared" si="15"/>
        <v>259</v>
      </c>
      <c r="H172" s="27">
        <f t="shared" si="14"/>
        <v>466</v>
      </c>
    </row>
    <row r="173" spans="1:11" s="18" customFormat="1" ht="31.5" outlineLevel="2" x14ac:dyDescent="0.2">
      <c r="A173" s="9">
        <v>164</v>
      </c>
      <c r="B173" s="38"/>
      <c r="C173" s="32"/>
      <c r="D173" s="24" t="s">
        <v>64</v>
      </c>
      <c r="E173" s="10">
        <v>30</v>
      </c>
      <c r="F173" s="11">
        <v>210</v>
      </c>
      <c r="G173" s="13">
        <f>F173/E173</f>
        <v>7</v>
      </c>
      <c r="H173" s="27">
        <f t="shared" si="14"/>
        <v>12.5</v>
      </c>
      <c r="I173" s="18">
        <v>5</v>
      </c>
    </row>
    <row r="174" spans="1:11" s="5" customFormat="1" ht="15.75" customHeight="1" outlineLevel="2" x14ac:dyDescent="0.25">
      <c r="A174" s="9">
        <v>165</v>
      </c>
      <c r="B174" s="38"/>
      <c r="C174" s="32"/>
      <c r="D174" s="25" t="s">
        <v>165</v>
      </c>
      <c r="E174" s="1">
        <v>3</v>
      </c>
      <c r="F174" s="2">
        <v>825</v>
      </c>
      <c r="G174" s="3">
        <f>F174/E174</f>
        <v>275</v>
      </c>
      <c r="H174" s="27">
        <f t="shared" si="14"/>
        <v>495</v>
      </c>
      <c r="K174" s="5">
        <v>0.1</v>
      </c>
    </row>
    <row r="175" spans="1:11" s="5" customFormat="1" ht="15.75" customHeight="1" outlineLevel="2" x14ac:dyDescent="0.25">
      <c r="A175" s="9">
        <v>166</v>
      </c>
      <c r="B175" s="38"/>
      <c r="C175" s="32"/>
      <c r="D175" s="25" t="s">
        <v>65</v>
      </c>
      <c r="E175" s="1">
        <v>1</v>
      </c>
      <c r="F175" s="2">
        <v>1068</v>
      </c>
      <c r="G175" s="19">
        <f>F175/E175</f>
        <v>1068</v>
      </c>
      <c r="H175" s="27">
        <f>FLOOR(G175*50/100+G175,0.5)</f>
        <v>1602</v>
      </c>
      <c r="K175" s="5">
        <v>0.1</v>
      </c>
    </row>
    <row r="176" spans="1:11" s="5" customFormat="1" ht="15.75" customHeight="1" outlineLevel="2" x14ac:dyDescent="0.25">
      <c r="A176" s="9">
        <v>167</v>
      </c>
      <c r="B176" s="38"/>
      <c r="C176" s="32"/>
      <c r="D176" s="25" t="s">
        <v>137</v>
      </c>
      <c r="E176" s="1">
        <v>1</v>
      </c>
      <c r="F176" s="2">
        <v>320.8</v>
      </c>
      <c r="G176" s="21">
        <f>F176/E176</f>
        <v>320.8</v>
      </c>
      <c r="H176" s="27">
        <f>FLOOR(G176*70/100+G176,0.5)</f>
        <v>545</v>
      </c>
      <c r="I176" s="5">
        <v>0.5</v>
      </c>
      <c r="J176" s="5">
        <v>0.1</v>
      </c>
      <c r="K176" s="5">
        <v>0.1</v>
      </c>
    </row>
    <row r="177" spans="1:11" s="5" customFormat="1" ht="15.75" customHeight="1" outlineLevel="2" x14ac:dyDescent="0.25">
      <c r="A177" s="9">
        <v>168</v>
      </c>
      <c r="B177" s="38"/>
      <c r="C177" s="32"/>
      <c r="D177" s="25" t="s">
        <v>12</v>
      </c>
      <c r="E177" s="1">
        <v>20</v>
      </c>
      <c r="F177" s="2">
        <v>5740</v>
      </c>
      <c r="G177" s="3">
        <f t="shared" ref="G177" si="16">F177/E177</f>
        <v>287</v>
      </c>
      <c r="H177" s="27">
        <f t="shared" ref="H177" si="17">FLOOR(G177*80/100+G177,0.5)</f>
        <v>516.5</v>
      </c>
    </row>
    <row r="178" spans="1:11" s="5" customFormat="1" ht="15.75" customHeight="1" outlineLevel="2" x14ac:dyDescent="0.25">
      <c r="A178" s="9">
        <v>169</v>
      </c>
      <c r="B178" s="38"/>
      <c r="C178" s="32"/>
      <c r="D178" s="25" t="s">
        <v>174</v>
      </c>
      <c r="E178" s="1">
        <v>10</v>
      </c>
      <c r="F178" s="2">
        <v>4620</v>
      </c>
      <c r="G178" s="3">
        <f t="shared" si="15"/>
        <v>462</v>
      </c>
      <c r="H178" s="27">
        <f>FLOOR(G178*70/100+G178,0.5)</f>
        <v>785</v>
      </c>
    </row>
    <row r="179" spans="1:11" s="5" customFormat="1" ht="15" customHeight="1" outlineLevel="2" x14ac:dyDescent="0.25">
      <c r="A179" s="9">
        <v>170</v>
      </c>
      <c r="B179" s="38"/>
      <c r="C179" s="32"/>
      <c r="D179" s="24" t="s">
        <v>57</v>
      </c>
      <c r="E179" s="10">
        <v>300</v>
      </c>
      <c r="F179" s="11">
        <v>900</v>
      </c>
      <c r="G179" s="13">
        <f t="shared" si="15"/>
        <v>3</v>
      </c>
      <c r="H179" s="27">
        <f t="shared" si="14"/>
        <v>5</v>
      </c>
    </row>
    <row r="180" spans="1:11" s="18" customFormat="1" ht="16.899999999999999" customHeight="1" outlineLevel="2" x14ac:dyDescent="0.2">
      <c r="A180" s="9">
        <v>171</v>
      </c>
      <c r="B180" s="38"/>
      <c r="C180" s="32"/>
      <c r="D180" s="24" t="s">
        <v>58</v>
      </c>
      <c r="E180" s="10">
        <v>1000</v>
      </c>
      <c r="F180" s="11">
        <v>3000</v>
      </c>
      <c r="G180" s="13">
        <f t="shared" si="15"/>
        <v>3</v>
      </c>
      <c r="H180" s="27">
        <f t="shared" si="14"/>
        <v>5</v>
      </c>
    </row>
    <row r="181" spans="1:11" s="5" customFormat="1" ht="17.25" customHeight="1" outlineLevel="2" x14ac:dyDescent="0.25">
      <c r="A181" s="9">
        <v>172</v>
      </c>
      <c r="B181" s="38"/>
      <c r="C181" s="32"/>
      <c r="D181" s="25" t="s">
        <v>100</v>
      </c>
      <c r="E181" s="1">
        <v>700</v>
      </c>
      <c r="F181" s="2">
        <v>2100</v>
      </c>
      <c r="G181" s="3">
        <f t="shared" si="15"/>
        <v>3</v>
      </c>
      <c r="H181" s="27">
        <f t="shared" si="14"/>
        <v>5</v>
      </c>
    </row>
    <row r="182" spans="1:11" s="5" customFormat="1" ht="15" customHeight="1" outlineLevel="2" x14ac:dyDescent="0.25">
      <c r="A182" s="9">
        <v>173</v>
      </c>
      <c r="B182" s="38"/>
      <c r="C182" s="32"/>
      <c r="D182" s="25" t="s">
        <v>59</v>
      </c>
      <c r="E182" s="1">
        <v>900</v>
      </c>
      <c r="F182" s="2">
        <v>2700</v>
      </c>
      <c r="G182" s="3">
        <f t="shared" si="15"/>
        <v>3</v>
      </c>
      <c r="H182" s="27">
        <f t="shared" si="14"/>
        <v>5</v>
      </c>
    </row>
    <row r="183" spans="1:11" s="5" customFormat="1" ht="15" customHeight="1" outlineLevel="2" x14ac:dyDescent="0.25">
      <c r="A183" s="9">
        <v>174</v>
      </c>
      <c r="B183" s="38"/>
      <c r="C183" s="32"/>
      <c r="D183" s="25" t="s">
        <v>66</v>
      </c>
      <c r="E183" s="1">
        <v>200</v>
      </c>
      <c r="F183" s="2">
        <v>800</v>
      </c>
      <c r="G183" s="3">
        <f t="shared" si="15"/>
        <v>4</v>
      </c>
      <c r="H183" s="27">
        <f t="shared" si="14"/>
        <v>7</v>
      </c>
    </row>
    <row r="184" spans="1:11" s="5" customFormat="1" ht="17.45" customHeight="1" outlineLevel="2" x14ac:dyDescent="0.25">
      <c r="A184" s="9">
        <v>175</v>
      </c>
      <c r="B184" s="38"/>
      <c r="C184" s="32"/>
      <c r="D184" s="25" t="s">
        <v>67</v>
      </c>
      <c r="E184" s="1">
        <v>300</v>
      </c>
      <c r="F184" s="2">
        <v>2100</v>
      </c>
      <c r="G184" s="3">
        <f t="shared" si="15"/>
        <v>7</v>
      </c>
      <c r="H184" s="27">
        <f t="shared" si="14"/>
        <v>12.5</v>
      </c>
    </row>
    <row r="185" spans="1:11" s="5" customFormat="1" ht="31.5" outlineLevel="2" x14ac:dyDescent="0.25">
      <c r="A185" s="9">
        <v>176</v>
      </c>
      <c r="B185" s="38"/>
      <c r="C185" s="32"/>
      <c r="D185" s="24" t="s">
        <v>166</v>
      </c>
      <c r="E185" s="10">
        <v>800</v>
      </c>
      <c r="F185" s="11">
        <v>2400</v>
      </c>
      <c r="G185" s="13">
        <f t="shared" si="15"/>
        <v>3</v>
      </c>
      <c r="H185" s="27">
        <f t="shared" si="14"/>
        <v>5</v>
      </c>
    </row>
    <row r="186" spans="1:11" s="5" customFormat="1" ht="31.5" outlineLevel="2" x14ac:dyDescent="0.25">
      <c r="A186" s="9">
        <v>177</v>
      </c>
      <c r="B186" s="38"/>
      <c r="C186" s="32"/>
      <c r="D186" s="24" t="s">
        <v>150</v>
      </c>
      <c r="E186" s="10">
        <v>200</v>
      </c>
      <c r="F186" s="11">
        <v>800</v>
      </c>
      <c r="G186" s="13">
        <f t="shared" si="15"/>
        <v>4</v>
      </c>
      <c r="H186" s="27">
        <f t="shared" si="14"/>
        <v>7</v>
      </c>
    </row>
    <row r="187" spans="1:11" s="5" customFormat="1" ht="31.5" outlineLevel="2" x14ac:dyDescent="0.25">
      <c r="A187" s="9">
        <v>178</v>
      </c>
      <c r="B187" s="38"/>
      <c r="C187" s="32"/>
      <c r="D187" s="24" t="s">
        <v>149</v>
      </c>
      <c r="E187" s="10">
        <v>100</v>
      </c>
      <c r="F187" s="11">
        <v>500</v>
      </c>
      <c r="G187" s="13">
        <f t="shared" si="15"/>
        <v>5</v>
      </c>
      <c r="H187" s="27">
        <f t="shared" si="14"/>
        <v>9</v>
      </c>
    </row>
    <row r="188" spans="1:11" s="18" customFormat="1" ht="15.75" customHeight="1" outlineLevel="2" x14ac:dyDescent="0.2">
      <c r="A188" s="9">
        <v>179</v>
      </c>
      <c r="B188" s="38"/>
      <c r="C188" s="32"/>
      <c r="D188" s="24" t="s">
        <v>95</v>
      </c>
      <c r="E188" s="10">
        <v>200</v>
      </c>
      <c r="F188" s="11">
        <v>600</v>
      </c>
      <c r="G188" s="13">
        <f t="shared" si="15"/>
        <v>3</v>
      </c>
      <c r="H188" s="27">
        <f t="shared" si="14"/>
        <v>5</v>
      </c>
    </row>
    <row r="189" spans="1:11" s="18" customFormat="1" ht="15.75" customHeight="1" outlineLevel="2" x14ac:dyDescent="0.2">
      <c r="A189" s="9">
        <v>180</v>
      </c>
      <c r="B189" s="38"/>
      <c r="C189" s="32"/>
      <c r="D189" s="24" t="s">
        <v>96</v>
      </c>
      <c r="E189" s="10">
        <v>800</v>
      </c>
      <c r="F189" s="11">
        <v>8480</v>
      </c>
      <c r="G189" s="13">
        <f>F189/E189</f>
        <v>10.6</v>
      </c>
      <c r="H189" s="27">
        <f t="shared" si="14"/>
        <v>19</v>
      </c>
    </row>
    <row r="190" spans="1:11" s="5" customFormat="1" ht="15.75" customHeight="1" outlineLevel="2" x14ac:dyDescent="0.25">
      <c r="A190" s="9">
        <v>181</v>
      </c>
      <c r="B190" s="38"/>
      <c r="C190" s="32"/>
      <c r="D190" s="25" t="s">
        <v>81</v>
      </c>
      <c r="E190" s="1">
        <v>2</v>
      </c>
      <c r="F190" s="2">
        <v>1546</v>
      </c>
      <c r="G190" s="19">
        <f t="shared" ref="G190:G196" si="18">F190/E190</f>
        <v>773</v>
      </c>
      <c r="H190" s="27">
        <f>FLOOR(G190*50/100+G190,0.5)</f>
        <v>1159.5</v>
      </c>
      <c r="K190" s="5">
        <v>0.1</v>
      </c>
    </row>
    <row r="191" spans="1:11" s="5" customFormat="1" ht="15.75" customHeight="1" outlineLevel="2" x14ac:dyDescent="0.25">
      <c r="A191" s="9">
        <v>182</v>
      </c>
      <c r="B191" s="38"/>
      <c r="C191" s="32"/>
      <c r="D191" s="25" t="s">
        <v>97</v>
      </c>
      <c r="E191" s="1">
        <v>2</v>
      </c>
      <c r="F191" s="2">
        <v>152</v>
      </c>
      <c r="G191" s="4">
        <f t="shared" si="18"/>
        <v>76</v>
      </c>
      <c r="H191" s="27">
        <f t="shared" si="14"/>
        <v>136.5</v>
      </c>
      <c r="I191" s="5">
        <v>5</v>
      </c>
    </row>
    <row r="192" spans="1:11" s="5" customFormat="1" ht="15.75" customHeight="1" outlineLevel="2" x14ac:dyDescent="0.25">
      <c r="A192" s="9">
        <v>183</v>
      </c>
      <c r="B192" s="38"/>
      <c r="C192" s="32"/>
      <c r="D192" s="25" t="s">
        <v>82</v>
      </c>
      <c r="E192" s="1">
        <v>3</v>
      </c>
      <c r="F192" s="2">
        <v>351</v>
      </c>
      <c r="G192" s="3">
        <f t="shared" si="18"/>
        <v>117</v>
      </c>
      <c r="H192" s="27">
        <f t="shared" si="14"/>
        <v>210.5</v>
      </c>
      <c r="K192" s="5">
        <v>0.1</v>
      </c>
    </row>
    <row r="193" spans="1:12" s="5" customFormat="1" ht="15.75" customHeight="1" outlineLevel="2" x14ac:dyDescent="0.25">
      <c r="A193" s="9">
        <v>184</v>
      </c>
      <c r="B193" s="38"/>
      <c r="C193" s="32"/>
      <c r="D193" s="25" t="s">
        <v>138</v>
      </c>
      <c r="E193" s="1">
        <v>2</v>
      </c>
      <c r="F193" s="2">
        <v>64.180000000000007</v>
      </c>
      <c r="G193" s="3">
        <f t="shared" si="18"/>
        <v>32.090000000000003</v>
      </c>
      <c r="H193" s="27">
        <f t="shared" si="14"/>
        <v>57.5</v>
      </c>
      <c r="J193" s="5">
        <v>0.1</v>
      </c>
      <c r="K193" s="5">
        <v>0.1</v>
      </c>
    </row>
    <row r="194" spans="1:12" s="5" customFormat="1" ht="15.75" customHeight="1" outlineLevel="2" x14ac:dyDescent="0.25">
      <c r="A194" s="9">
        <v>185</v>
      </c>
      <c r="B194" s="38"/>
      <c r="C194" s="32"/>
      <c r="D194" s="25" t="s">
        <v>68</v>
      </c>
      <c r="E194" s="1">
        <v>20</v>
      </c>
      <c r="F194" s="15">
        <v>6940</v>
      </c>
      <c r="G194" s="21">
        <f t="shared" si="18"/>
        <v>347</v>
      </c>
      <c r="H194" s="27">
        <f>FLOOR(G194*70/100+G194,0.5)</f>
        <v>589.5</v>
      </c>
    </row>
    <row r="195" spans="1:12" s="5" customFormat="1" ht="36" customHeight="1" outlineLevel="2" x14ac:dyDescent="0.25">
      <c r="A195" s="9">
        <v>186</v>
      </c>
      <c r="B195" s="38"/>
      <c r="C195" s="32"/>
      <c r="D195" s="24" t="s">
        <v>167</v>
      </c>
      <c r="E195" s="10">
        <v>80</v>
      </c>
      <c r="F195" s="16">
        <v>12000</v>
      </c>
      <c r="G195" s="13">
        <f t="shared" si="18"/>
        <v>150</v>
      </c>
      <c r="H195" s="27">
        <v>225</v>
      </c>
    </row>
    <row r="196" spans="1:12" s="5" customFormat="1" ht="42.6" customHeight="1" outlineLevel="2" thickBot="1" x14ac:dyDescent="0.3">
      <c r="A196" s="9">
        <v>187</v>
      </c>
      <c r="B196" s="39"/>
      <c r="C196" s="33"/>
      <c r="D196" s="24" t="s">
        <v>168</v>
      </c>
      <c r="E196" s="28">
        <v>100</v>
      </c>
      <c r="F196" s="29">
        <v>12500</v>
      </c>
      <c r="G196" s="30">
        <f t="shared" si="18"/>
        <v>125</v>
      </c>
      <c r="H196" s="31">
        <v>187.5</v>
      </c>
    </row>
    <row r="197" spans="1:12" s="6" customFormat="1" x14ac:dyDescent="0.2">
      <c r="C197" s="36"/>
      <c r="G197" s="7"/>
      <c r="H197" s="7"/>
      <c r="I197" s="7"/>
      <c r="J197" s="7"/>
      <c r="K197" s="7"/>
      <c r="L197" s="7"/>
    </row>
  </sheetData>
  <mergeCells count="15">
    <mergeCell ref="E9:H9"/>
    <mergeCell ref="B2:H2"/>
    <mergeCell ref="D3:H3"/>
    <mergeCell ref="A4:H4"/>
    <mergeCell ref="A5:H5"/>
    <mergeCell ref="A6:H6"/>
    <mergeCell ref="A7:H7"/>
    <mergeCell ref="B27:B31"/>
    <mergeCell ref="C27:C31"/>
    <mergeCell ref="B10:B14"/>
    <mergeCell ref="C10:C14"/>
    <mergeCell ref="B16:B20"/>
    <mergeCell ref="C16:C20"/>
    <mergeCell ref="B21:B26"/>
    <mergeCell ref="C21:C26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препаратов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Секретарь</cp:lastModifiedBy>
  <cp:revision>1</cp:revision>
  <cp:lastPrinted>2018-11-17T03:58:56Z</cp:lastPrinted>
  <dcterms:created xsi:type="dcterms:W3CDTF">2014-03-06T04:55:05Z</dcterms:created>
  <dcterms:modified xsi:type="dcterms:W3CDTF">2019-03-14T05:25:28Z</dcterms:modified>
</cp:coreProperties>
</file>